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ownloads\"/>
    </mc:Choice>
  </mc:AlternateContent>
  <xr:revisionPtr revIDLastSave="0" documentId="13_ncr:1_{F66B9072-B9D8-4307-9902-7BE3D9F181C0}" xr6:coauthVersionLast="45" xr6:coauthVersionMax="45" xr10:uidLastSave="{00000000-0000-0000-0000-000000000000}"/>
  <bookViews>
    <workbookView xWindow="0" yWindow="0" windowWidth="19200" windowHeight="14760" xr2:uid="{00000000-000D-0000-FFFF-FFFF00000000}"/>
  </bookViews>
  <sheets>
    <sheet name="Рейтинг" sheetId="1" r:id="rId1"/>
    <sheet name="Семинар 01.09" sheetId="3" r:id="rId2"/>
    <sheet name="Семинар 22.09" sheetId="4" r:id="rId3"/>
    <sheet name="Семинар 06.10" sheetId="6" r:id="rId4"/>
    <sheet name="Семинар 20.10" sheetId="7" r:id="rId5"/>
    <sheet name="Рейтинг 03.11" sheetId="8" r:id="rId6"/>
    <sheet name="Семинар 01.12" sheetId="9" r:id="rId7"/>
    <sheet name="Семинар 15.12" sheetId="10" r:id="rId8"/>
  </sheets>
  <definedNames>
    <definedName name="Баллы">#REF!</definedName>
  </definedNames>
  <calcPr calcId="191029"/>
</workbook>
</file>

<file path=xl/calcChain.xml><?xml version="1.0" encoding="utf-8"?>
<calcChain xmlns="http://schemas.openxmlformats.org/spreadsheetml/2006/main">
  <c r="M5" i="1" l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29" i="9" l="1"/>
  <c r="I29" i="1" s="1"/>
  <c r="L29" i="1" s="1"/>
  <c r="E28" i="9"/>
  <c r="I28" i="1" s="1"/>
  <c r="E27" i="9"/>
  <c r="I27" i="1" s="1"/>
  <c r="L27" i="1" s="1"/>
  <c r="E26" i="9"/>
  <c r="I26" i="1" s="1"/>
  <c r="E25" i="9"/>
  <c r="I25" i="1" s="1"/>
  <c r="E24" i="9"/>
  <c r="I24" i="1" s="1"/>
  <c r="L24" i="1" s="1"/>
  <c r="E23" i="9"/>
  <c r="I23" i="1" s="1"/>
  <c r="L23" i="1" s="1"/>
  <c r="E22" i="9"/>
  <c r="I22" i="1" s="1"/>
  <c r="L22" i="1" s="1"/>
  <c r="E21" i="9"/>
  <c r="I21" i="1" s="1"/>
  <c r="L21" i="1" s="1"/>
  <c r="E20" i="9"/>
  <c r="I20" i="1" s="1"/>
  <c r="E19" i="9"/>
  <c r="I19" i="1" s="1"/>
  <c r="L19" i="1" s="1"/>
  <c r="E18" i="9"/>
  <c r="I18" i="1" s="1"/>
  <c r="L18" i="1" s="1"/>
  <c r="E17" i="9"/>
  <c r="I17" i="1" s="1"/>
  <c r="L17" i="1" s="1"/>
  <c r="E16" i="9"/>
  <c r="I16" i="1" s="1"/>
  <c r="I15" i="1"/>
  <c r="E14" i="9"/>
  <c r="I14" i="1" s="1"/>
  <c r="L14" i="1" s="1"/>
  <c r="E13" i="9"/>
  <c r="I13" i="1" s="1"/>
  <c r="E12" i="9"/>
  <c r="I12" i="1" s="1"/>
  <c r="E11" i="9"/>
  <c r="I11" i="1" s="1"/>
  <c r="L11" i="1" s="1"/>
  <c r="E10" i="9"/>
  <c r="I10" i="1" s="1"/>
  <c r="L10" i="1" s="1"/>
  <c r="E9" i="9"/>
  <c r="I9" i="1" s="1"/>
  <c r="L9" i="1" s="1"/>
  <c r="E8" i="9"/>
  <c r="I8" i="1" s="1"/>
  <c r="L8" i="1" s="1"/>
  <c r="E7" i="9"/>
  <c r="I7" i="1" s="1"/>
  <c r="L7" i="1" s="1"/>
  <c r="E6" i="9"/>
  <c r="I6" i="1" s="1"/>
  <c r="L6" i="1" s="1"/>
  <c r="E4" i="9"/>
  <c r="I4" i="1" s="1"/>
  <c r="L4" i="1" s="1"/>
  <c r="E3" i="9"/>
  <c r="I3" i="1" s="1"/>
  <c r="L3" i="1" s="1"/>
  <c r="E2" i="9"/>
  <c r="I2" i="1" s="1"/>
  <c r="L15" i="1" l="1"/>
  <c r="M15" i="1"/>
  <c r="I5" i="1"/>
  <c r="L5" i="1" s="1"/>
  <c r="L26" i="1"/>
  <c r="M26" i="1"/>
  <c r="L2" i="1"/>
  <c r="M2" i="1"/>
  <c r="L12" i="1"/>
  <c r="M12" i="1"/>
  <c r="L16" i="1"/>
  <c r="M16" i="1"/>
  <c r="L20" i="1"/>
  <c r="M20" i="1"/>
  <c r="L28" i="1"/>
  <c r="M28" i="1"/>
  <c r="L13" i="1"/>
  <c r="M13" i="1"/>
  <c r="L25" i="1"/>
  <c r="M25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G30" i="8"/>
  <c r="G29" i="8"/>
  <c r="G28" i="8"/>
  <c r="G27" i="8"/>
  <c r="G26" i="8"/>
  <c r="G25" i="8"/>
  <c r="G24" i="8"/>
  <c r="G23" i="8"/>
  <c r="G22" i="8"/>
  <c r="G21" i="8"/>
  <c r="G20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E2" i="1" l="1"/>
  <c r="E3" i="1"/>
  <c r="E4" i="1"/>
  <c r="E5" i="1"/>
  <c r="E6" i="1"/>
  <c r="E7" i="1"/>
  <c r="E8" i="1"/>
  <c r="E10" i="1"/>
  <c r="E11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G27" i="7"/>
  <c r="G28" i="7"/>
  <c r="G12" i="7"/>
  <c r="E12" i="1" s="1"/>
  <c r="G14" i="7"/>
  <c r="G13" i="7"/>
  <c r="G4" i="7"/>
  <c r="G15" i="7"/>
  <c r="G29" i="7"/>
  <c r="G20" i="7"/>
  <c r="E19" i="1" s="1"/>
  <c r="G23" i="7"/>
  <c r="G9" i="7"/>
  <c r="E9" i="1" s="1"/>
  <c r="G2" i="7"/>
  <c r="G26" i="7"/>
  <c r="G22" i="7"/>
  <c r="G5" i="7"/>
  <c r="G7" i="7"/>
  <c r="G21" i="7"/>
  <c r="G17" i="7"/>
  <c r="G30" i="7"/>
  <c r="G8" i="7"/>
  <c r="G18" i="7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G30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9" i="6"/>
  <c r="G2" i="6"/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0" i="3" l="1"/>
  <c r="B29" i="1" s="1"/>
  <c r="G29" i="1" s="1"/>
  <c r="N29" i="1" s="1"/>
  <c r="E29" i="3"/>
  <c r="B28" i="1" s="1"/>
  <c r="E28" i="3"/>
  <c r="B27" i="1" s="1"/>
  <c r="G27" i="1" s="1"/>
  <c r="N27" i="1" s="1"/>
  <c r="E27" i="3"/>
  <c r="B26" i="1" s="1"/>
  <c r="E26" i="3"/>
  <c r="B25" i="1" s="1"/>
  <c r="E24" i="3"/>
  <c r="B23" i="1" s="1"/>
  <c r="G23" i="1" s="1"/>
  <c r="N23" i="1" s="1"/>
  <c r="E23" i="3"/>
  <c r="B22" i="1" s="1"/>
  <c r="G22" i="1" s="1"/>
  <c r="N22" i="1" s="1"/>
  <c r="E22" i="3"/>
  <c r="B21" i="1" s="1"/>
  <c r="G21" i="1" s="1"/>
  <c r="N21" i="1" s="1"/>
  <c r="E21" i="3"/>
  <c r="B20" i="1" s="1"/>
  <c r="E20" i="3"/>
  <c r="B19" i="1" s="1"/>
  <c r="G19" i="1" s="1"/>
  <c r="N19" i="1" s="1"/>
  <c r="E19" i="3"/>
  <c r="B18" i="1" s="1"/>
  <c r="G18" i="1" s="1"/>
  <c r="N18" i="1" s="1"/>
  <c r="E17" i="3"/>
  <c r="B16" i="1" s="1"/>
  <c r="E16" i="3"/>
  <c r="E15" i="3"/>
  <c r="B15" i="1" s="1"/>
  <c r="G15" i="1" s="1"/>
  <c r="N15" i="1" s="1"/>
  <c r="E25" i="3"/>
  <c r="B24" i="1" s="1"/>
  <c r="G24" i="1" s="1"/>
  <c r="N24" i="1" s="1"/>
  <c r="E14" i="3"/>
  <c r="B14" i="1" s="1"/>
  <c r="G14" i="1" s="1"/>
  <c r="N14" i="1" s="1"/>
  <c r="E13" i="3"/>
  <c r="B13" i="1" s="1"/>
  <c r="E12" i="3"/>
  <c r="B12" i="1" s="1"/>
  <c r="E11" i="3"/>
  <c r="B11" i="1" s="1"/>
  <c r="G11" i="1" s="1"/>
  <c r="N11" i="1" s="1"/>
  <c r="E10" i="3"/>
  <c r="B10" i="1" s="1"/>
  <c r="G10" i="1" s="1"/>
  <c r="N10" i="1" s="1"/>
  <c r="E18" i="3"/>
  <c r="B17" i="1" s="1"/>
  <c r="G17" i="1" s="1"/>
  <c r="N17" i="1" s="1"/>
  <c r="E9" i="3"/>
  <c r="B9" i="1" s="1"/>
  <c r="G9" i="1" s="1"/>
  <c r="N9" i="1" s="1"/>
  <c r="E8" i="3"/>
  <c r="B8" i="1" s="1"/>
  <c r="G8" i="1" s="1"/>
  <c r="N8" i="1" s="1"/>
  <c r="E7" i="3"/>
  <c r="B7" i="1" s="1"/>
  <c r="G7" i="1" s="1"/>
  <c r="N7" i="1" s="1"/>
  <c r="E6" i="3"/>
  <c r="B6" i="1" s="1"/>
  <c r="G6" i="1" s="1"/>
  <c r="N6" i="1" s="1"/>
  <c r="E5" i="3"/>
  <c r="B5" i="1" s="1"/>
  <c r="G5" i="1" s="1"/>
  <c r="N5" i="1" s="1"/>
  <c r="E4" i="3"/>
  <c r="B4" i="1" s="1"/>
  <c r="G4" i="1" s="1"/>
  <c r="N4" i="1" s="1"/>
  <c r="E3" i="3"/>
  <c r="B3" i="1" s="1"/>
  <c r="G3" i="1" s="1"/>
  <c r="N3" i="1" s="1"/>
  <c r="E2" i="3"/>
  <c r="B2" i="1" s="1"/>
  <c r="G16" i="1" l="1"/>
  <c r="G26" i="1"/>
  <c r="G12" i="1"/>
  <c r="G28" i="1"/>
  <c r="G2" i="1"/>
  <c r="G13" i="1"/>
  <c r="G20" i="1"/>
  <c r="G25" i="1"/>
  <c r="N13" i="1" l="1"/>
  <c r="N20" i="1"/>
  <c r="N28" i="1"/>
  <c r="N26" i="1"/>
  <c r="N25" i="1"/>
  <c r="N2" i="1"/>
  <c r="N12" i="1"/>
  <c r="N16" i="1"/>
</calcChain>
</file>

<file path=xl/sharedStrings.xml><?xml version="1.0" encoding="utf-8"?>
<sst xmlns="http://schemas.openxmlformats.org/spreadsheetml/2006/main" count="287" uniqueCount="72">
  <si>
    <t>ФИО</t>
  </si>
  <si>
    <t>Премиаль-ные баллы</t>
  </si>
  <si>
    <t>Сумма баллов за семестр (max=60 баллов)</t>
  </si>
  <si>
    <t xml:space="preserve">Сумма баллов I модуль (max=30 баллов) </t>
  </si>
  <si>
    <t>Сумма баллов за II модуль (max=30 баллов)</t>
  </si>
  <si>
    <t>Работа над заданием       (1 балл)</t>
  </si>
  <si>
    <t xml:space="preserve">Соответствие содержания работы сути представленного метода (1 балл) </t>
  </si>
  <si>
    <t xml:space="preserve">Соответствие полученной когнитивной карты выступления источнику (1 балл) </t>
  </si>
  <si>
    <t>Итого (max=3 балла)</t>
  </si>
  <si>
    <t>Ессенг Нгоуа Нанди Дориане</t>
  </si>
  <si>
    <t xml:space="preserve">Альтовская Дарья </t>
  </si>
  <si>
    <t xml:space="preserve">Богданова Алина </t>
  </si>
  <si>
    <t xml:space="preserve">Большакова Софья </t>
  </si>
  <si>
    <t xml:space="preserve">Гребенщикова Виолетта </t>
  </si>
  <si>
    <t xml:space="preserve">Григорян Милена </t>
  </si>
  <si>
    <t xml:space="preserve">Дворяшин Игорь </t>
  </si>
  <si>
    <t xml:space="preserve">Ефимов Данила </t>
  </si>
  <si>
    <t>Игнатьева Яна</t>
  </si>
  <si>
    <t xml:space="preserve">Кириллова Милена </t>
  </si>
  <si>
    <t xml:space="preserve">Козлова Елизавета </t>
  </si>
  <si>
    <t xml:space="preserve">Кряжевская Вероника </t>
  </si>
  <si>
    <t xml:space="preserve">Лосева Екатерина </t>
  </si>
  <si>
    <t xml:space="preserve">Мираки Эльвира </t>
  </si>
  <si>
    <t>Мирзоева Алина</t>
  </si>
  <si>
    <t xml:space="preserve">Пархаева Анна </t>
  </si>
  <si>
    <t xml:space="preserve">Пескарева Кристина </t>
  </si>
  <si>
    <t xml:space="preserve">Романова Екатерина </t>
  </si>
  <si>
    <t xml:space="preserve">Рябенький Кирилл </t>
  </si>
  <si>
    <t xml:space="preserve">Скоробогатов Алексей </t>
  </si>
  <si>
    <t xml:space="preserve">Соловьев Даниил </t>
  </si>
  <si>
    <t xml:space="preserve">Флейс Мирра </t>
  </si>
  <si>
    <t xml:space="preserve">Шалонский Дмитрий </t>
  </si>
  <si>
    <t xml:space="preserve">Шерифова Диана </t>
  </si>
  <si>
    <t xml:space="preserve">Яшин Илья </t>
  </si>
  <si>
    <t xml:space="preserve">Назарова Севана </t>
  </si>
  <si>
    <t xml:space="preserve">Когнитивная карта 08.09. </t>
  </si>
  <si>
    <t>Семинар «В-В система МО». 22.09.</t>
  </si>
  <si>
    <t>Семинар «Безопаность в 1920-30-е гг.».  06.10.</t>
  </si>
  <si>
    <t xml:space="preserve">Рейтинговый контроль. 03.11.  </t>
  </si>
  <si>
    <t>Семинар «Холодная война». 17.11</t>
  </si>
  <si>
    <t>Семинар «Объединение Германии». 01.12</t>
  </si>
  <si>
    <t>Семинар «Интеграция».  15.12</t>
  </si>
  <si>
    <t>Рейтинговый контроль. 29.12</t>
  </si>
  <si>
    <t>Харитонова Кристина</t>
  </si>
  <si>
    <t>Обура Сассу Жетрей Востэр</t>
  </si>
  <si>
    <t>Сонко Бакари С</t>
  </si>
  <si>
    <t>Посещение         (1 балл)</t>
  </si>
  <si>
    <t>Работа на семинарском занятии (от 1 до 2-х баллов)</t>
  </si>
  <si>
    <t xml:space="preserve">Полнота (1 балл) и достоверность (1 балл) выполненнего письменного задания  (позиция лидера «Большой тройки») </t>
  </si>
  <si>
    <t>Итого (max=5 баллов)</t>
  </si>
  <si>
    <t>Позиция стран-членов Лиги Наций в отношении агрессии Италии в Эфиопии (экономические санкции) — 1 балл</t>
  </si>
  <si>
    <t>Позиция стран-членов Лиги Наций в отношении агрессии Италии в Эфиопии (моральное осуждение) — 1 балл</t>
  </si>
  <si>
    <t>Итого (max=6 баллов)</t>
  </si>
  <si>
    <t>Позиция стран-членов Лиги Наций в отношении агрессии Италии в Эфиопии (проведение секретных переговоров) — 1 балл</t>
  </si>
  <si>
    <t>Семинар «Вторая мировая война».  20.10</t>
  </si>
  <si>
    <t>Работа на семинарском занятии: вопрос-ответная часть (1 балл)</t>
  </si>
  <si>
    <t>Ролевая игра «Ялтинская конференция»: работа в  группе (1 балл)</t>
  </si>
  <si>
    <t>Итого (max=4 балла)</t>
  </si>
  <si>
    <t>Ролевая игра «Ялтинская конференция»: представление позиции стран по повестке дня (1 балл)</t>
  </si>
  <si>
    <t>Ролевая игра «Ялтинская конференция»: подведение итогов переговоров (+ 1 доп. балл)</t>
  </si>
  <si>
    <t>Представление результатов задания (1 балл)</t>
  </si>
  <si>
    <t>Качество обработки  материала для представления результатов                             (+ 1 доп. балл)</t>
  </si>
  <si>
    <t>Тест                 (9 баллов)</t>
  </si>
  <si>
    <t>Обоснованность выбранных событий с точки зрения приоритетов внутренней и внешней  политики стран            (1 балл)</t>
  </si>
  <si>
    <t>Работа                в группе               (1 балл)</t>
  </si>
  <si>
    <t>Итого (max=12 баллов)</t>
  </si>
  <si>
    <t>Вопрос-ответная часть семинарского занятия (max = 3 балла)</t>
  </si>
  <si>
    <t>Творческое задание «Значение объединения Германии в контексте холодной войны» (max= 2 балла — полнота (1 балл) и достоверность (1 балл))</t>
  </si>
  <si>
    <t>Работа на семинарском занятии (от 1 до 3-х баллов - Декларация Шумана и ЕУОС, План Плевена, ЕЭС)</t>
  </si>
  <si>
    <t>Творческое задание  «Можно ли западноевропейский интеграционный процесс рассматривать как проект формирования «третьей силы»,  альтернативного США и СССР, полюса в Европе?»  (max= 2 балла — полнота (1 балл) и достоверность (1 балл))</t>
  </si>
  <si>
    <t>отработка</t>
  </si>
  <si>
    <t xml:space="preserve">отработка эссе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</si>
</sst>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16"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theme="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Таблица7" displayName="Таблица7" ref="A1:N29" totalsRowShown="0" headerRowDxfId="15" dataDxfId="14">
  <autoFilter ref="A1:N29" xr:uid="{00000000-0009-0000-0100-000007000000}"/>
  <sortState xmlns:xlrd2="http://schemas.microsoft.com/office/spreadsheetml/2017/richdata2" ref="A2:N29">
    <sortCondition ref="A1:A29"/>
  </sortState>
  <tableColumns count="14">
    <tableColumn id="1" xr3:uid="{00000000-0010-0000-0000-000001000000}" name="ФИО" dataDxfId="13"/>
    <tableColumn id="2" xr3:uid="{00000000-0010-0000-0000-000002000000}" name="Когнитивная карта 08.09. " dataDxfId="12">
      <calculatedColumnFormula>VLOOKUP(Таблица7[[#This Row],[ФИО]],'Семинар 01.09'!$A$2:$E$30,5,0)</calculatedColumnFormula>
    </tableColumn>
    <tableColumn id="3" xr3:uid="{00000000-0010-0000-0000-000003000000}" name="Семинар «В-В система МО». 22.09." dataDxfId="11">
      <calculatedColumnFormula>VLOOKUP(Таблица7[[#This Row],[ФИО]],'Семинар 22.09'!$A$2:$E$30,5,0)</calculatedColumnFormula>
    </tableColumn>
    <tableColumn id="4" xr3:uid="{00000000-0010-0000-0000-000004000000}" name="Семинар «Безопаность в 1920-30-е гг.».  06.10." dataDxfId="10">
      <calculatedColumnFormula>VLOOKUP(Таблица7[[#This Row],[ФИО]],'Семинар 06.10'!$A$2:$G$30,7,0)</calculatedColumnFormula>
    </tableColumn>
    <tableColumn id="5" xr3:uid="{00000000-0010-0000-0000-000005000000}" name="Семинар «Вторая мировая война».  20.10" dataDxfId="9">
      <calculatedColumnFormula>VLOOKUP(Таблица7[[#This Row],[ФИО]],'Семинар 20.10'!$A$2:$G$30,7,0)</calculatedColumnFormula>
    </tableColumn>
    <tableColumn id="6" xr3:uid="{00000000-0010-0000-0000-000006000000}" name="Рейтинговый контроль. 03.11.  " dataDxfId="8">
      <calculatedColumnFormula>VLOOKUP(Таблица7[[#This Row],[ФИО]],'Рейтинг 03.11'!$A$2:$G$30,7,0)</calculatedColumnFormula>
    </tableColumn>
    <tableColumn id="20" xr3:uid="{00000000-0010-0000-0000-000014000000}" name="Сумма баллов I модуль (max=30 баллов) " dataDxfId="7">
      <calculatedColumnFormula>SUM(B2:F2)</calculatedColumnFormula>
    </tableColumn>
    <tableColumn id="7" xr3:uid="{00000000-0010-0000-0000-000007000000}" name="Семинар «Холодная война». 17.11" dataDxfId="6"/>
    <tableColumn id="11" xr3:uid="{00000000-0010-0000-0000-00000B000000}" name="Семинар «Объединение Германии». 01.12" dataDxfId="5">
      <calculatedColumnFormula>VLOOKUP(Таблица7[[#This Row],[ФИО]],'Семинар 01.12'!$A$1:$E$29,5,0)</calculatedColumnFormula>
    </tableColumn>
    <tableColumn id="19" xr3:uid="{00000000-0010-0000-0000-000013000000}" name="Семинар «Интеграция».  15.12" dataDxfId="4">
      <calculatedColumnFormula>VLOOKUP(Таблица7[[#This Row],[ФИО]],'Семинар 15.12'!$A$2:$E$29,5,0)</calculatedColumnFormula>
    </tableColumn>
    <tableColumn id="14" xr3:uid="{00000000-0010-0000-0000-00000E000000}" name="Рейтинговый контроль. 29.12" dataDxfId="3"/>
    <tableColumn id="16" xr3:uid="{00000000-0010-0000-0000-000010000000}" name="Сумма баллов за II модуль (max=30 баллов)" dataDxfId="2">
      <calculatedColumnFormula>SUM(H2:K2)</calculatedColumnFormula>
    </tableColumn>
    <tableColumn id="17" xr3:uid="{00000000-0010-0000-0000-000011000000}" name="Премиаль-ные баллы" dataDxfId="1">
      <calculatedColumnFormula>AVERAGE(B2,C2,D2,E2,H2,I2,J2)</calculatedColumnFormula>
    </tableColumn>
    <tableColumn id="25" xr3:uid="{00000000-0010-0000-0000-000019000000}" name="Сумма баллов за семестр (max=60 баллов)" dataDxfId="0">
      <calculatedColumnFormula>Таблица7[[#This Row],[Сумма баллов I модуль (max=30 баллов) ]]+Таблица7[[#This Row],[Сумма баллов за II модуль (max=30 баллов)]]+Таблица7[[#This Row],[Премиаль-ные баллы]]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90" zoomScaleNormal="90" workbookViewId="0">
      <selection activeCell="K7" sqref="K7"/>
    </sheetView>
  </sheetViews>
  <sheetFormatPr defaultRowHeight="15" x14ac:dyDescent="0.25"/>
  <cols>
    <col min="1" max="1" width="27.28515625" customWidth="1"/>
    <col min="2" max="2" width="11.85546875" customWidth="1"/>
    <col min="3" max="3" width="13.85546875" customWidth="1"/>
    <col min="4" max="4" width="15.5703125" customWidth="1"/>
    <col min="5" max="5" width="13.5703125" customWidth="1"/>
    <col min="6" max="6" width="12.85546875" customWidth="1"/>
    <col min="7" max="7" width="13.85546875" customWidth="1"/>
    <col min="8" max="8" width="11.28515625" customWidth="1"/>
    <col min="9" max="9" width="15.5703125" customWidth="1"/>
    <col min="10" max="10" width="14" customWidth="1"/>
    <col min="11" max="11" width="12.85546875" customWidth="1"/>
    <col min="12" max="12" width="12.140625" customWidth="1"/>
    <col min="13" max="13" width="11.28515625" customWidth="1"/>
    <col min="14" max="14" width="9.5703125" customWidth="1"/>
    <col min="15" max="15" width="11.7109375" customWidth="1"/>
  </cols>
  <sheetData>
    <row r="1" spans="1:14" ht="70.5" customHeight="1" x14ac:dyDescent="0.25">
      <c r="A1" s="1" t="s">
        <v>0</v>
      </c>
      <c r="B1" s="2" t="s">
        <v>35</v>
      </c>
      <c r="C1" s="2" t="s">
        <v>36</v>
      </c>
      <c r="D1" s="2" t="s">
        <v>37</v>
      </c>
      <c r="E1" s="2" t="s">
        <v>54</v>
      </c>
      <c r="F1" s="2" t="s">
        <v>38</v>
      </c>
      <c r="G1" s="2" t="s">
        <v>3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</v>
      </c>
      <c r="M1" s="2" t="s">
        <v>1</v>
      </c>
      <c r="N1" s="2" t="s">
        <v>2</v>
      </c>
    </row>
    <row r="2" spans="1:14" ht="20.100000000000001" customHeight="1" x14ac:dyDescent="0.25">
      <c r="A2" s="21" t="s">
        <v>10</v>
      </c>
      <c r="B2" s="11">
        <f>VLOOKUP(Таблица7[[#This Row],[ФИО]],'Семинар 01.09'!$A$2:$E$30,5,0)</f>
        <v>1</v>
      </c>
      <c r="C2" s="3">
        <f>VLOOKUP(Таблица7[[#This Row],[ФИО]],'Семинар 22.09'!$A$2:$E$30,5,0)</f>
        <v>3</v>
      </c>
      <c r="D2" s="5">
        <f>VLOOKUP(Таблица7[[#This Row],[ФИО]],'Семинар 06.10'!$A$2:$G$30,7,0)</f>
        <v>2</v>
      </c>
      <c r="E2" s="5">
        <f>VLOOKUP(Таблица7[[#This Row],[ФИО]],'Семинар 20.10'!$A$2:$G$30,7,0)</f>
        <v>3</v>
      </c>
      <c r="F2" s="3">
        <f>VLOOKUP(Таблица7[[#This Row],[ФИО]],'Рейтинг 03.11'!$A$2:$G$30,7,0)</f>
        <v>4.5</v>
      </c>
      <c r="G2" s="5">
        <f t="shared" ref="G2:G29" si="0">SUM(B2:F2)</f>
        <v>13.5</v>
      </c>
      <c r="H2" s="3">
        <v>4</v>
      </c>
      <c r="I2" s="3">
        <f>VLOOKUP(Таблица7[[#This Row],[ФИО]],'Семинар 01.12'!$A$1:$E$29,5,0)</f>
        <v>2</v>
      </c>
      <c r="J2" s="3">
        <f>VLOOKUP(Таблица7[[#This Row],[ФИО]],'Семинар 15.12'!$A$2:$E$29,5,0)</f>
        <v>2</v>
      </c>
      <c r="K2" s="3">
        <v>9</v>
      </c>
      <c r="L2" s="5">
        <f t="shared" ref="L2:L29" si="1">SUM(H2:K2)</f>
        <v>17</v>
      </c>
      <c r="M2" s="4">
        <f>AVERAGE(C2,D2,E2,H2,I2,J2)</f>
        <v>2.6666666666666665</v>
      </c>
      <c r="N2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33.166666666666664</v>
      </c>
    </row>
    <row r="3" spans="1:14" ht="20.100000000000001" customHeight="1" x14ac:dyDescent="0.25">
      <c r="A3" s="21" t="s">
        <v>11</v>
      </c>
      <c r="B3" s="11">
        <f>VLOOKUP(Таблица7[[#This Row],[ФИО]],'Семинар 01.09'!$A$2:$E$30,5,0)</f>
        <v>2</v>
      </c>
      <c r="C3" s="3">
        <f>VLOOKUP(Таблица7[[#This Row],[ФИО]],'Семинар 22.09'!$A$2:$E$30,5,0)</f>
        <v>2</v>
      </c>
      <c r="D3" s="5">
        <f>VLOOKUP(Таблица7[[#This Row],[ФИО]],'Семинар 06.10'!$A$2:$G$30,7,0)</f>
        <v>0</v>
      </c>
      <c r="E3" s="5">
        <f>VLOOKUP(Таблица7[[#This Row],[ФИО]],'Семинар 20.10'!$A$2:$G$30,7,0)</f>
        <v>0</v>
      </c>
      <c r="F3" s="3">
        <f>VLOOKUP(Таблица7[[#This Row],[ФИО]],'Рейтинг 03.11'!$A$2:$G$30,7,0)</f>
        <v>5.5</v>
      </c>
      <c r="G3" s="5">
        <f t="shared" si="0"/>
        <v>9.5</v>
      </c>
      <c r="H3" s="3"/>
      <c r="I3" s="3">
        <f>VLOOKUP(Таблица7[[#This Row],[ФИО]],'Семинар 01.12'!$A$1:$E$29,5,0)</f>
        <v>0</v>
      </c>
      <c r="J3" s="3">
        <f>VLOOKUP(Таблица7[[#This Row],[ФИО]],'Семинар 15.12'!$A$2:$E$29,5,0)</f>
        <v>0</v>
      </c>
      <c r="K3" s="3">
        <v>4.5</v>
      </c>
      <c r="L3" s="5">
        <f t="shared" si="1"/>
        <v>4.5</v>
      </c>
      <c r="M3" s="4"/>
      <c r="N3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14</v>
      </c>
    </row>
    <row r="4" spans="1:14" ht="20.100000000000001" customHeight="1" x14ac:dyDescent="0.25">
      <c r="A4" s="21" t="s">
        <v>12</v>
      </c>
      <c r="B4" s="11">
        <f>VLOOKUP(Таблица7[[#This Row],[ФИО]],'Семинар 01.09'!$A$2:$E$30,5,0)</f>
        <v>2</v>
      </c>
      <c r="C4" s="3">
        <f>VLOOKUP(Таблица7[[#This Row],[ФИО]],'Семинар 22.09'!$A$2:$E$30,5,0)</f>
        <v>3</v>
      </c>
      <c r="D4" s="5">
        <f>VLOOKUP(Таблица7[[#This Row],[ФИО]],'Семинар 06.10'!$A$2:$G$30,7,0)</f>
        <v>3</v>
      </c>
      <c r="E4" s="5">
        <f>VLOOKUP(Таблица7[[#This Row],[ФИО]],'Семинар 20.10'!$A$2:$G$30,7,0)</f>
        <v>2</v>
      </c>
      <c r="F4" s="3">
        <f>VLOOKUP(Таблица7[[#This Row],[ФИО]],'Рейтинг 03.11'!$A$2:$G$30,7,0)</f>
        <v>6.5</v>
      </c>
      <c r="G4" s="5">
        <f t="shared" si="0"/>
        <v>16.5</v>
      </c>
      <c r="H4" s="3">
        <v>3.5</v>
      </c>
      <c r="I4" s="3">
        <f>VLOOKUP(Таблица7[[#This Row],[ФИО]],'Семинар 01.12'!$A$1:$E$29,5,0)</f>
        <v>0</v>
      </c>
      <c r="J4" s="3">
        <f>VLOOKUP(Таблица7[[#This Row],[ФИО]],'Семинар 15.12'!$A$2:$E$29,5,0)</f>
        <v>1</v>
      </c>
      <c r="K4" s="3">
        <v>9</v>
      </c>
      <c r="L4" s="5">
        <f t="shared" si="1"/>
        <v>13.5</v>
      </c>
      <c r="M4" s="4"/>
      <c r="N4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30</v>
      </c>
    </row>
    <row r="5" spans="1:14" ht="20.100000000000001" customHeight="1" x14ac:dyDescent="0.25">
      <c r="A5" s="21" t="s">
        <v>13</v>
      </c>
      <c r="B5" s="10">
        <f>VLOOKUP(Таблица7[[#This Row],[ФИО]],'Семинар 01.09'!$A$2:$E$30,5,0)</f>
        <v>2</v>
      </c>
      <c r="C5" s="3">
        <f>VLOOKUP(Таблица7[[#This Row],[ФИО]],'Семинар 22.09'!$A$2:$E$30,5,0)</f>
        <v>5</v>
      </c>
      <c r="D5" s="5">
        <f>VLOOKUP(Таблица7[[#This Row],[ФИО]],'Семинар 06.10'!$A$2:$G$30,7,0)</f>
        <v>6</v>
      </c>
      <c r="E5" s="5">
        <f>VLOOKUP(Таблица7[[#This Row],[ФИО]],'Семинар 20.10'!$A$2:$G$30,7,0)</f>
        <v>4</v>
      </c>
      <c r="F5" s="3">
        <f>VLOOKUP(Таблица7[[#This Row],[ФИО]],'Рейтинг 03.11'!$A$2:$G$30,7,0)</f>
        <v>9</v>
      </c>
      <c r="G5" s="5">
        <f t="shared" si="0"/>
        <v>26</v>
      </c>
      <c r="H5" s="3">
        <v>5</v>
      </c>
      <c r="I5" s="3">
        <f>VLOOKUP(Таблица7[[#This Row],[ФИО]],'Семинар 01.12'!$A$1:$E$29,5,0)</f>
        <v>6</v>
      </c>
      <c r="J5" s="3">
        <f>VLOOKUP(Таблица7[[#This Row],[ФИО]],'Семинар 15.12'!$A$2:$E$29,5,0)</f>
        <v>5</v>
      </c>
      <c r="K5" s="3">
        <v>12</v>
      </c>
      <c r="L5" s="5">
        <f t="shared" si="1"/>
        <v>28</v>
      </c>
      <c r="M5" s="4">
        <f>AVERAGE(C5,D5,E5,H5,I5,J5)</f>
        <v>5.166666666666667</v>
      </c>
      <c r="N5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59.166666666666664</v>
      </c>
    </row>
    <row r="6" spans="1:14" ht="20.100000000000001" customHeight="1" x14ac:dyDescent="0.25">
      <c r="A6" s="21" t="s">
        <v>14</v>
      </c>
      <c r="B6" s="11">
        <f>VLOOKUP(Таблица7[[#This Row],[ФИО]],'Семинар 01.09'!$A$2:$E$30,5,0)</f>
        <v>2</v>
      </c>
      <c r="C6" s="3">
        <f>VLOOKUP(Таблица7[[#This Row],[ФИО]],'Семинар 22.09'!$A$2:$E$30,5,0)</f>
        <v>2</v>
      </c>
      <c r="D6" s="5">
        <f>VLOOKUP(Таблица7[[#This Row],[ФИО]],'Семинар 06.10'!$A$2:$G$30,7,0)</f>
        <v>3</v>
      </c>
      <c r="E6" s="5">
        <f>VLOOKUP(Таблица7[[#This Row],[ФИО]],'Семинар 20.10'!$A$2:$G$30,7,0)</f>
        <v>0</v>
      </c>
      <c r="F6" s="3">
        <f>VLOOKUP(Таблица7[[#This Row],[ФИО]],'Рейтинг 03.11'!$A$2:$G$30,7,0)</f>
        <v>6.5</v>
      </c>
      <c r="G6" s="5">
        <f t="shared" si="0"/>
        <v>13.5</v>
      </c>
      <c r="H6" s="3"/>
      <c r="I6" s="3">
        <f>VLOOKUP(Таблица7[[#This Row],[ФИО]],'Семинар 01.12'!$A$1:$E$29,5,0)</f>
        <v>2</v>
      </c>
      <c r="J6" s="3">
        <f>VLOOKUP(Таблица7[[#This Row],[ФИО]],'Семинар 15.12'!$A$2:$E$29,5,0)</f>
        <v>0</v>
      </c>
      <c r="K6" s="3">
        <v>7</v>
      </c>
      <c r="L6" s="5">
        <f t="shared" si="1"/>
        <v>9</v>
      </c>
      <c r="M6" s="4"/>
      <c r="N6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22.5</v>
      </c>
    </row>
    <row r="7" spans="1:14" ht="20.100000000000001" customHeight="1" x14ac:dyDescent="0.25">
      <c r="A7" s="21" t="s">
        <v>15</v>
      </c>
      <c r="B7" s="10">
        <f>VLOOKUP(Таблица7[[#This Row],[ФИО]],'Семинар 01.09'!$A$2:$E$30,5,0)</f>
        <v>1</v>
      </c>
      <c r="C7" s="3">
        <f>VLOOKUP(Таблица7[[#This Row],[ФИО]],'Семинар 22.09'!$A$2:$E$30,5,0)</f>
        <v>2</v>
      </c>
      <c r="D7" s="5">
        <f>VLOOKUP(Таблица7[[#This Row],[ФИО]],'Семинар 06.10'!$A$2:$G$30,7,0)</f>
        <v>3.5</v>
      </c>
      <c r="E7" s="5">
        <f>VLOOKUP(Таблица7[[#This Row],[ФИО]],'Семинар 20.10'!$A$2:$G$30,7,0)</f>
        <v>2</v>
      </c>
      <c r="F7" s="3">
        <f>VLOOKUP(Таблица7[[#This Row],[ФИО]],'Рейтинг 03.11'!$A$2:$G$30,7,0)</f>
        <v>6</v>
      </c>
      <c r="G7" s="5">
        <f t="shared" si="0"/>
        <v>14.5</v>
      </c>
      <c r="H7" s="3">
        <v>0.5</v>
      </c>
      <c r="I7" s="3">
        <f>VLOOKUP(Таблица7[[#This Row],[ФИО]],'Семинар 01.12'!$A$1:$E$29,5,0)</f>
        <v>0</v>
      </c>
      <c r="J7" s="3">
        <f>VLOOKUP(Таблица7[[#This Row],[ФИО]],'Семинар 15.12'!$A$2:$E$29,5,0)</f>
        <v>2</v>
      </c>
      <c r="K7" s="3">
        <v>12</v>
      </c>
      <c r="L7" s="5">
        <f t="shared" si="1"/>
        <v>14.5</v>
      </c>
      <c r="M7" s="4"/>
      <c r="N7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29</v>
      </c>
    </row>
    <row r="8" spans="1:14" ht="20.100000000000001" customHeight="1" x14ac:dyDescent="0.25">
      <c r="A8" s="21" t="s">
        <v>9</v>
      </c>
      <c r="B8" s="10">
        <f>VLOOKUP(Таблица7[[#This Row],[ФИО]],'Семинар 01.09'!$A$2:$E$30,5,0)</f>
        <v>0</v>
      </c>
      <c r="C8" s="3">
        <f>VLOOKUP(Таблица7[[#This Row],[ФИО]],'Семинар 22.09'!$A$2:$E$30,5,0)</f>
        <v>1</v>
      </c>
      <c r="D8" s="5">
        <f>VLOOKUP(Таблица7[[#This Row],[ФИО]],'Семинар 06.10'!$A$2:$G$30,7,0)</f>
        <v>2.5</v>
      </c>
      <c r="E8" s="5">
        <f>VLOOKUP(Таблица7[[#This Row],[ФИО]],'Семинар 20.10'!$A$2:$G$30,7,0)</f>
        <v>2</v>
      </c>
      <c r="F8" s="3">
        <f>VLOOKUP(Таблица7[[#This Row],[ФИО]],'Рейтинг 03.11'!$A$2:$G$30,7,0)</f>
        <v>6.5</v>
      </c>
      <c r="G8" s="5">
        <f t="shared" si="0"/>
        <v>12</v>
      </c>
      <c r="H8" s="3"/>
      <c r="I8" s="3">
        <f>VLOOKUP(Таблица7[[#This Row],[ФИО]],'Семинар 01.12'!$A$1:$E$29,5,0)</f>
        <v>2</v>
      </c>
      <c r="J8" s="3">
        <f>VLOOKUP(Таблица7[[#This Row],[ФИО]],'Семинар 15.12'!$A$2:$E$29,5,0)</f>
        <v>1</v>
      </c>
      <c r="K8" s="3">
        <v>3</v>
      </c>
      <c r="L8" s="5">
        <f t="shared" si="1"/>
        <v>6</v>
      </c>
      <c r="M8" s="4"/>
      <c r="N8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18</v>
      </c>
    </row>
    <row r="9" spans="1:14" ht="20.100000000000001" customHeight="1" x14ac:dyDescent="0.25">
      <c r="A9" s="21" t="s">
        <v>16</v>
      </c>
      <c r="B9" s="10">
        <f>VLOOKUP(Таблица7[[#This Row],[ФИО]],'Семинар 01.09'!$A$2:$E$30,5,0)</f>
        <v>0</v>
      </c>
      <c r="C9" s="3">
        <f>VLOOKUP(Таблица7[[#This Row],[ФИО]],'Семинар 22.09'!$A$2:$E$30,5,0)</f>
        <v>1</v>
      </c>
      <c r="D9" s="5">
        <f>VLOOKUP(Таблица7[[#This Row],[ФИО]],'Семинар 06.10'!$A$2:$G$30,7,0)</f>
        <v>0</v>
      </c>
      <c r="E9" s="5">
        <f>VLOOKUP(Таблица7[[#This Row],[ФИО]],'Семинар 20.10'!$A$2:$G$30,7,0)</f>
        <v>1</v>
      </c>
      <c r="F9" s="3">
        <f>VLOOKUP(Таблица7[[#This Row],[ФИО]],'Рейтинг 03.11'!$A$2:$G$30,7,0)</f>
        <v>1</v>
      </c>
      <c r="G9" s="5">
        <f t="shared" si="0"/>
        <v>3</v>
      </c>
      <c r="H9" s="3"/>
      <c r="I9" s="3">
        <f>VLOOKUP(Таблица7[[#This Row],[ФИО]],'Семинар 01.12'!$A$1:$E$29,5,0)</f>
        <v>0</v>
      </c>
      <c r="J9" s="3">
        <f>VLOOKUP(Таблица7[[#This Row],[ФИО]],'Семинар 15.12'!$A$2:$E$29,5,0)</f>
        <v>1</v>
      </c>
      <c r="K9" s="3"/>
      <c r="L9" s="5">
        <f t="shared" si="1"/>
        <v>1</v>
      </c>
      <c r="M9" s="4"/>
      <c r="N9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4</v>
      </c>
    </row>
    <row r="10" spans="1:14" ht="20.100000000000001" customHeight="1" x14ac:dyDescent="0.25">
      <c r="A10" s="21" t="s">
        <v>17</v>
      </c>
      <c r="B10" s="10">
        <f>VLOOKUP(Таблица7[[#This Row],[ФИО]],'Семинар 01.09'!$A$2:$E$30,5,0)</f>
        <v>2</v>
      </c>
      <c r="C10" s="3">
        <f>VLOOKUP(Таблица7[[#This Row],[ФИО]],'Семинар 22.09'!$A$2:$E$30,5,0)</f>
        <v>4</v>
      </c>
      <c r="D10" s="5">
        <f>VLOOKUP(Таблица7[[#This Row],[ФИО]],'Семинар 06.10'!$A$2:$G$30,7,0)</f>
        <v>3</v>
      </c>
      <c r="E10" s="5">
        <f>VLOOKUP(Таблица7[[#This Row],[ФИО]],'Семинар 20.10'!$A$2:$G$30,7,0)</f>
        <v>0</v>
      </c>
      <c r="F10" s="3">
        <f>VLOOKUP(Таблица7[[#This Row],[ФИО]],'Рейтинг 03.11'!$A$2:$G$30,7,0)</f>
        <v>9.5</v>
      </c>
      <c r="G10" s="5">
        <f t="shared" si="0"/>
        <v>18.5</v>
      </c>
      <c r="H10" s="3">
        <v>5</v>
      </c>
      <c r="I10" s="3">
        <f>VLOOKUP(Таблица7[[#This Row],[ФИО]],'Семинар 01.12'!$A$1:$E$29,5,0)</f>
        <v>4</v>
      </c>
      <c r="J10" s="3">
        <f>VLOOKUP(Таблица7[[#This Row],[ФИО]],'Семинар 15.12'!$A$2:$E$29,5,0)</f>
        <v>3</v>
      </c>
      <c r="K10" s="3">
        <v>7</v>
      </c>
      <c r="L10" s="5">
        <f t="shared" si="1"/>
        <v>19</v>
      </c>
      <c r="M10" s="4"/>
      <c r="N10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37.5</v>
      </c>
    </row>
    <row r="11" spans="1:14" ht="20.100000000000001" customHeight="1" x14ac:dyDescent="0.25">
      <c r="A11" s="21" t="s">
        <v>18</v>
      </c>
      <c r="B11" s="10">
        <f>VLOOKUP(Таблица7[[#This Row],[ФИО]],'Семинар 01.09'!$A$2:$E$30,5,0)</f>
        <v>2</v>
      </c>
      <c r="C11" s="3">
        <f>VLOOKUP(Таблица7[[#This Row],[ФИО]],'Семинар 22.09'!$A$2:$E$30,5,0)</f>
        <v>3</v>
      </c>
      <c r="D11" s="5">
        <f>VLOOKUP(Таблица7[[#This Row],[ФИО]],'Семинар 06.10'!$A$2:$G$30,7,0)</f>
        <v>2</v>
      </c>
      <c r="E11" s="5">
        <f>VLOOKUP(Таблица7[[#This Row],[ФИО]],'Семинар 20.10'!$A$2:$G$30,7,0)</f>
        <v>0</v>
      </c>
      <c r="F11" s="3">
        <f>VLOOKUP(Таблица7[[#This Row],[ФИО]],'Рейтинг 03.11'!$A$2:$G$30,7,0)</f>
        <v>8</v>
      </c>
      <c r="G11" s="5">
        <f t="shared" si="0"/>
        <v>15</v>
      </c>
      <c r="H11" s="3">
        <v>5</v>
      </c>
      <c r="I11" s="3">
        <f>VLOOKUP(Таблица7[[#This Row],[ФИО]],'Семинар 01.12'!$A$1:$E$29,5,0)</f>
        <v>3</v>
      </c>
      <c r="J11" s="3">
        <f>VLOOKUP(Таблица7[[#This Row],[ФИО]],'Семинар 15.12'!$A$2:$E$29,5,0)</f>
        <v>2</v>
      </c>
      <c r="K11" s="3">
        <v>12</v>
      </c>
      <c r="L11" s="5">
        <f t="shared" si="1"/>
        <v>22</v>
      </c>
      <c r="M11" s="4"/>
      <c r="N11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37</v>
      </c>
    </row>
    <row r="12" spans="1:14" ht="20.100000000000001" customHeight="1" x14ac:dyDescent="0.25">
      <c r="A12" s="21" t="s">
        <v>19</v>
      </c>
      <c r="B12" s="10">
        <f>VLOOKUP(Таблица7[[#This Row],[ФИО]],'Семинар 01.09'!$A$2:$E$30,5,0)</f>
        <v>3</v>
      </c>
      <c r="C12" s="3">
        <f>VLOOKUP(Таблица7[[#This Row],[ФИО]],'Семинар 22.09'!$A$2:$E$30,5,0)</f>
        <v>2</v>
      </c>
      <c r="D12" s="5">
        <f>VLOOKUP(Таблица7[[#This Row],[ФИО]],'Семинар 06.10'!$A$2:$G$30,7,0)</f>
        <v>1.5</v>
      </c>
      <c r="E12" s="5">
        <f>VLOOKUP(Таблица7[[#This Row],[ФИО]],'Семинар 20.10'!$A$2:$G$30,7,0)</f>
        <v>3</v>
      </c>
      <c r="F12" s="3">
        <f>VLOOKUP(Таблица7[[#This Row],[ФИО]],'Рейтинг 03.11'!$A$2:$G$30,7,0)</f>
        <v>7</v>
      </c>
      <c r="G12" s="5">
        <f t="shared" si="0"/>
        <v>16.5</v>
      </c>
      <c r="H12" s="3">
        <v>3</v>
      </c>
      <c r="I12" s="3">
        <f>VLOOKUP(Таблица7[[#This Row],[ФИО]],'Семинар 01.12'!$A$1:$E$29,5,0)</f>
        <v>4</v>
      </c>
      <c r="J12" s="3">
        <f>VLOOKUP(Таблица7[[#This Row],[ФИО]],'Семинар 15.12'!$A$2:$E$29,5,0)</f>
        <v>4</v>
      </c>
      <c r="K12" s="3">
        <v>8</v>
      </c>
      <c r="L12" s="5">
        <f t="shared" si="1"/>
        <v>19</v>
      </c>
      <c r="M12" s="4">
        <f>AVERAGE(C12,D12,E12,H12,I12,J12)</f>
        <v>2.9166666666666665</v>
      </c>
      <c r="N12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38.416666666666664</v>
      </c>
    </row>
    <row r="13" spans="1:14" ht="20.100000000000001" customHeight="1" x14ac:dyDescent="0.25">
      <c r="A13" s="21" t="s">
        <v>20</v>
      </c>
      <c r="B13" s="10">
        <f>VLOOKUP(Таблица7[[#This Row],[ФИО]],'Семинар 01.09'!$A$2:$E$30,5,0)</f>
        <v>3</v>
      </c>
      <c r="C13" s="3">
        <f>VLOOKUP(Таблица7[[#This Row],[ФИО]],'Семинар 22.09'!$A$2:$E$30,5,0)</f>
        <v>3</v>
      </c>
      <c r="D13" s="5">
        <f>VLOOKUP(Таблица7[[#This Row],[ФИО]],'Семинар 06.10'!$A$2:$G$30,7,0)</f>
        <v>3.5</v>
      </c>
      <c r="E13" s="5">
        <f>VLOOKUP(Таблица7[[#This Row],[ФИО]],'Семинар 20.10'!$A$2:$G$30,7,0)</f>
        <v>2</v>
      </c>
      <c r="F13" s="3">
        <f>VLOOKUP(Таблица7[[#This Row],[ФИО]],'Рейтинг 03.11'!$A$2:$G$30,7,0)</f>
        <v>11</v>
      </c>
      <c r="G13" s="5">
        <f t="shared" si="0"/>
        <v>22.5</v>
      </c>
      <c r="H13" s="3">
        <v>5</v>
      </c>
      <c r="I13" s="3">
        <f>VLOOKUP(Таблица7[[#This Row],[ФИО]],'Семинар 01.12'!$A$1:$E$29,5,0)</f>
        <v>5</v>
      </c>
      <c r="J13" s="3">
        <f>VLOOKUP(Таблица7[[#This Row],[ФИО]],'Семинар 15.12'!$A$2:$E$29,5,0)</f>
        <v>3</v>
      </c>
      <c r="K13" s="3">
        <v>11</v>
      </c>
      <c r="L13" s="5">
        <f t="shared" si="1"/>
        <v>24</v>
      </c>
      <c r="M13" s="4">
        <f>AVERAGE(C13,D13,E13,H13,I13,J13)</f>
        <v>3.5833333333333335</v>
      </c>
      <c r="N13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50.083333333333336</v>
      </c>
    </row>
    <row r="14" spans="1:14" ht="20.100000000000001" customHeight="1" x14ac:dyDescent="0.25">
      <c r="A14" s="21" t="s">
        <v>21</v>
      </c>
      <c r="B14" s="10">
        <f>VLOOKUP(Таблица7[[#This Row],[ФИО]],'Семинар 01.09'!$A$2:$E$30,5,0)</f>
        <v>3</v>
      </c>
      <c r="C14" s="3">
        <f>VLOOKUP(Таблица7[[#This Row],[ФИО]],'Семинар 22.09'!$A$2:$E$30,5,0)</f>
        <v>3</v>
      </c>
      <c r="D14" s="5">
        <f>VLOOKUP(Таблица7[[#This Row],[ФИО]],'Семинар 06.10'!$A$2:$G$30,7,0)</f>
        <v>2.5</v>
      </c>
      <c r="E14" s="5">
        <f>VLOOKUP(Таблица7[[#This Row],[ФИО]],'Семинар 20.10'!$A$2:$G$30,7,0)</f>
        <v>2</v>
      </c>
      <c r="F14" s="3">
        <f>VLOOKUP(Таблица7[[#This Row],[ФИО]],'Рейтинг 03.11'!$A$2:$G$30,7,0)</f>
        <v>7</v>
      </c>
      <c r="G14" s="5">
        <f t="shared" si="0"/>
        <v>17.5</v>
      </c>
      <c r="H14" s="3"/>
      <c r="I14" s="3">
        <f>VLOOKUP(Таблица7[[#This Row],[ФИО]],'Семинар 01.12'!$A$1:$E$29,5,0)</f>
        <v>0</v>
      </c>
      <c r="J14" s="3">
        <f>VLOOKUP(Таблица7[[#This Row],[ФИО]],'Семинар 15.12'!$A$2:$E$29,5,0)</f>
        <v>0</v>
      </c>
      <c r="K14" s="3">
        <v>8</v>
      </c>
      <c r="L14" s="5">
        <f t="shared" si="1"/>
        <v>8</v>
      </c>
      <c r="M14" s="4"/>
      <c r="N14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25.5</v>
      </c>
    </row>
    <row r="15" spans="1:14" ht="20.100000000000001" customHeight="1" x14ac:dyDescent="0.25">
      <c r="A15" s="21" t="s">
        <v>22</v>
      </c>
      <c r="B15" s="12">
        <f>VLOOKUP(Таблица7[[#This Row],[ФИО]],'Семинар 01.09'!$A$2:$E$30,5,0)</f>
        <v>1</v>
      </c>
      <c r="C15" s="12">
        <f>VLOOKUP(Таблица7[[#This Row],[ФИО]],'Семинар 22.09'!$A$2:$E$30,5,0)</f>
        <v>2</v>
      </c>
      <c r="D15" s="13">
        <f>VLOOKUP(Таблица7[[#This Row],[ФИО]],'Семинар 06.10'!$A$2:$G$30,7,0)</f>
        <v>4</v>
      </c>
      <c r="E15" s="13">
        <f>VLOOKUP(Таблица7[[#This Row],[ФИО]],'Семинар 20.10'!$A$2:$G$30,7,0)</f>
        <v>5</v>
      </c>
      <c r="F15" s="12">
        <f>VLOOKUP(Таблица7[[#This Row],[ФИО]],'Рейтинг 03.11'!$A$2:$G$30,7,0)</f>
        <v>11.5</v>
      </c>
      <c r="G15" s="13">
        <f t="shared" si="0"/>
        <v>23.5</v>
      </c>
      <c r="H15" s="12">
        <v>4</v>
      </c>
      <c r="I15" s="12">
        <f>VLOOKUP(Таблица7[[#This Row],[ФИО]],'Семинар 01.12'!$A$1:$E$29,5,0)</f>
        <v>5</v>
      </c>
      <c r="J15" s="12">
        <f>VLOOKUP(Таблица7[[#This Row],[ФИО]],'Семинар 15.12'!$A$2:$E$29,5,0)</f>
        <v>6</v>
      </c>
      <c r="K15" s="12">
        <v>11</v>
      </c>
      <c r="L15" s="14">
        <f t="shared" si="1"/>
        <v>26</v>
      </c>
      <c r="M15" s="4">
        <f>AVERAGE(C15,D15,E15,H15,I15,J15)</f>
        <v>4.333333333333333</v>
      </c>
      <c r="N15" s="15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53.833333333333336</v>
      </c>
    </row>
    <row r="16" spans="1:14" ht="20.100000000000001" customHeight="1" x14ac:dyDescent="0.25">
      <c r="A16" s="21" t="s">
        <v>34</v>
      </c>
      <c r="B16" s="16">
        <f>VLOOKUP(Таблица7[[#This Row],[ФИО]],'Семинар 01.09'!$A$2:$E$30,5,0)</f>
        <v>3</v>
      </c>
      <c r="C16" s="12">
        <f>VLOOKUP(Таблица7[[#This Row],[ФИО]],'Семинар 22.09'!$A$2:$E$30,5,0)</f>
        <v>5</v>
      </c>
      <c r="D16" s="13">
        <f>VLOOKUP(Таблица7[[#This Row],[ФИО]],'Семинар 06.10'!$A$2:$G$30,7,0)</f>
        <v>4.5</v>
      </c>
      <c r="E16" s="13">
        <f>VLOOKUP(Таблица7[[#This Row],[ФИО]],'Семинар 20.10'!$A$2:$G$30,7,0)</f>
        <v>4</v>
      </c>
      <c r="F16" s="12">
        <f>VLOOKUP(Таблица7[[#This Row],[ФИО]],'Рейтинг 03.11'!$A$2:$G$30,7,0)</f>
        <v>6</v>
      </c>
      <c r="G16" s="13">
        <f t="shared" si="0"/>
        <v>22.5</v>
      </c>
      <c r="H16" s="12">
        <v>5</v>
      </c>
      <c r="I16" s="12">
        <f>VLOOKUP(Таблица7[[#This Row],[ФИО]],'Семинар 01.12'!$A$1:$E$29,5,0)</f>
        <v>6</v>
      </c>
      <c r="J16" s="12">
        <f>VLOOKUP(Таблица7[[#This Row],[ФИО]],'Семинар 15.12'!$A$2:$E$29,5,0)</f>
        <v>6</v>
      </c>
      <c r="K16" s="12">
        <v>8</v>
      </c>
      <c r="L16" s="14">
        <f t="shared" si="1"/>
        <v>25</v>
      </c>
      <c r="M16" s="4">
        <f>AVERAGE(C16,D16,E16,H16,I16,J16)</f>
        <v>5.083333333333333</v>
      </c>
      <c r="N16" s="15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52.583333333333336</v>
      </c>
    </row>
    <row r="17" spans="1:14" ht="20.100000000000001" customHeight="1" x14ac:dyDescent="0.25">
      <c r="A17" s="21" t="s">
        <v>44</v>
      </c>
      <c r="B17" s="10">
        <f>VLOOKUP(Таблица7[[#This Row],[ФИО]],'Семинар 01.09'!$A$2:$E$30,5,0)</f>
        <v>0</v>
      </c>
      <c r="C17" s="3">
        <f>VLOOKUP(Таблица7[[#This Row],[ФИО]],'Семинар 22.09'!$A$2:$E$30,5,0)</f>
        <v>0</v>
      </c>
      <c r="D17" s="5">
        <f>VLOOKUP(Таблица7[[#This Row],[ФИО]],'Семинар 06.10'!$A$2:$G$30,7,0)</f>
        <v>0</v>
      </c>
      <c r="E17" s="5">
        <f>VLOOKUP(Таблица7[[#This Row],[ФИО]],'Семинар 20.10'!$A$2:$G$30,7,0)</f>
        <v>3</v>
      </c>
      <c r="F17" s="3">
        <f>VLOOKUP(Таблица7[[#This Row],[ФИО]],'Рейтинг 03.11'!$A$2:$G$30,7,0)</f>
        <v>0</v>
      </c>
      <c r="G17" s="5">
        <f t="shared" si="0"/>
        <v>3</v>
      </c>
      <c r="H17" s="3"/>
      <c r="I17" s="3">
        <f>VLOOKUP(Таблица7[[#This Row],[ФИО]],'Семинар 01.12'!$A$1:$E$29,5,0)</f>
        <v>2</v>
      </c>
      <c r="J17" s="3">
        <f>VLOOKUP(Таблица7[[#This Row],[ФИО]],'Семинар 15.12'!$A$2:$E$29,5,0)</f>
        <v>0</v>
      </c>
      <c r="K17" s="3"/>
      <c r="L17" s="5">
        <f t="shared" si="1"/>
        <v>2</v>
      </c>
      <c r="M17" s="4"/>
      <c r="N17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</v>
      </c>
    </row>
    <row r="18" spans="1:14" ht="20.100000000000001" customHeight="1" x14ac:dyDescent="0.25">
      <c r="A18" s="21" t="s">
        <v>24</v>
      </c>
      <c r="B18" s="16">
        <f>VLOOKUP(Таблица7[[#This Row],[ФИО]],'Семинар 01.09'!$A$2:$E$30,5,0)</f>
        <v>2</v>
      </c>
      <c r="C18" s="16">
        <f>VLOOKUP(Таблица7[[#This Row],[ФИО]],'Семинар 22.09'!$A$2:$E$30,5,0)</f>
        <v>2</v>
      </c>
      <c r="D18" s="17">
        <f>VLOOKUP(Таблица7[[#This Row],[ФИО]],'Семинар 06.10'!$A$2:$G$30,7,0)</f>
        <v>0</v>
      </c>
      <c r="E18" s="17">
        <f>VLOOKUP(Таблица7[[#This Row],[ФИО]],'Семинар 20.10'!$A$2:$G$30,7,0)</f>
        <v>0</v>
      </c>
      <c r="F18" s="16">
        <f>VLOOKUP(Таблица7[[#This Row],[ФИО]],'Рейтинг 03.11'!$A$2:$G$30,7,0)</f>
        <v>9.5</v>
      </c>
      <c r="G18" s="17">
        <f t="shared" si="0"/>
        <v>13.5</v>
      </c>
      <c r="H18" s="16"/>
      <c r="I18" s="16">
        <f>VLOOKUP(Таблица7[[#This Row],[ФИО]],'Семинар 01.12'!$A$1:$E$29,5,0)</f>
        <v>3</v>
      </c>
      <c r="J18" s="16">
        <f>VLOOKUP(Таблица7[[#This Row],[ФИО]],'Семинар 15.12'!$A$2:$E$29,5,0)</f>
        <v>2</v>
      </c>
      <c r="K18" s="16">
        <v>8</v>
      </c>
      <c r="L18" s="18">
        <f t="shared" si="1"/>
        <v>13</v>
      </c>
      <c r="M18" s="19"/>
      <c r="N18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26.5</v>
      </c>
    </row>
    <row r="19" spans="1:14" ht="20.100000000000001" customHeight="1" x14ac:dyDescent="0.25">
      <c r="A19" s="21" t="s">
        <v>25</v>
      </c>
      <c r="B19" s="16">
        <f>VLOOKUP(Таблица7[[#This Row],[ФИО]],'Семинар 01.09'!$A$2:$E$30,5,0)</f>
        <v>0</v>
      </c>
      <c r="C19" s="16">
        <f>VLOOKUP(Таблица7[[#This Row],[ФИО]],'Семинар 22.09'!$A$2:$E$30,5,0)</f>
        <v>3</v>
      </c>
      <c r="D19" s="17">
        <f>VLOOKUP(Таблица7[[#This Row],[ФИО]],'Семинар 06.10'!$A$2:$G$30,7,0)</f>
        <v>0</v>
      </c>
      <c r="E19" s="17">
        <f>VLOOKUP(Таблица7[[#This Row],[ФИО]],'Семинар 20.10'!$A$2:$G$30,7,0)</f>
        <v>2</v>
      </c>
      <c r="F19" s="16">
        <f>VLOOKUP(Таблица7[[#This Row],[ФИО]],'Рейтинг 03.11'!$A$2:$G$30,7,0)</f>
        <v>2</v>
      </c>
      <c r="G19" s="17">
        <f t="shared" si="0"/>
        <v>7</v>
      </c>
      <c r="H19" s="16">
        <v>3</v>
      </c>
      <c r="I19" s="16">
        <f>VLOOKUP(Таблица7[[#This Row],[ФИО]],'Семинар 01.12'!$A$1:$E$29,5,0)</f>
        <v>3</v>
      </c>
      <c r="J19" s="16">
        <f>VLOOKUP(Таблица7[[#This Row],[ФИО]],'Семинар 15.12'!$A$2:$E$29,5,0)</f>
        <v>2</v>
      </c>
      <c r="K19" s="16">
        <v>13</v>
      </c>
      <c r="L19" s="18">
        <f t="shared" si="1"/>
        <v>21</v>
      </c>
      <c r="M19" s="19"/>
      <c r="N19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28</v>
      </c>
    </row>
    <row r="20" spans="1:14" ht="20.100000000000001" customHeight="1" x14ac:dyDescent="0.25">
      <c r="A20" s="21" t="s">
        <v>26</v>
      </c>
      <c r="B20" s="16">
        <f>VLOOKUP(Таблица7[[#This Row],[ФИО]],'Семинар 01.09'!$A$2:$E$30,5,0)</f>
        <v>3</v>
      </c>
      <c r="C20" s="12">
        <f>VLOOKUP(Таблица7[[#This Row],[ФИО]],'Семинар 22.09'!$A$2:$E$30,5,0)</f>
        <v>4</v>
      </c>
      <c r="D20" s="13">
        <f>VLOOKUP(Таблица7[[#This Row],[ФИО]],'Семинар 06.10'!$A$2:$G$30,7,0)</f>
        <v>5</v>
      </c>
      <c r="E20" s="13">
        <f>VLOOKUP(Таблица7[[#This Row],[ФИО]],'Семинар 20.10'!$A$2:$G$30,7,0)</f>
        <v>5</v>
      </c>
      <c r="F20" s="12">
        <f>VLOOKUP(Таблица7[[#This Row],[ФИО]],'Рейтинг 03.11'!$A$2:$G$30,7,0)</f>
        <v>8</v>
      </c>
      <c r="G20" s="13">
        <f t="shared" si="0"/>
        <v>25</v>
      </c>
      <c r="H20" s="12">
        <v>3</v>
      </c>
      <c r="I20" s="12">
        <f>VLOOKUP(Таблица7[[#This Row],[ФИО]],'Семинар 01.12'!$A$1:$E$29,5,0)</f>
        <v>6</v>
      </c>
      <c r="J20" s="12">
        <f>VLOOKUP(Таблица7[[#This Row],[ФИО]],'Семинар 15.12'!$A$2:$E$29,5,0)</f>
        <v>5</v>
      </c>
      <c r="K20" s="12">
        <v>7</v>
      </c>
      <c r="L20" s="14">
        <f t="shared" si="1"/>
        <v>21</v>
      </c>
      <c r="M20" s="4">
        <f>AVERAGE(C20,D20,E20,H20,I20,J20)</f>
        <v>4.666666666666667</v>
      </c>
      <c r="N20" s="15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50.666666666666664</v>
      </c>
    </row>
    <row r="21" spans="1:14" ht="20.100000000000001" customHeight="1" x14ac:dyDescent="0.25">
      <c r="A21" s="21" t="s">
        <v>27</v>
      </c>
      <c r="B21" s="16">
        <f>VLOOKUP(Таблица7[[#This Row],[ФИО]],'Семинар 01.09'!$A$2:$E$30,5,0)</f>
        <v>2</v>
      </c>
      <c r="C21" s="16">
        <f>VLOOKUP(Таблица7[[#This Row],[ФИО]],'Семинар 22.09'!$A$2:$E$30,5,0)</f>
        <v>2</v>
      </c>
      <c r="D21" s="17">
        <f>VLOOKUP(Таблица7[[#This Row],[ФИО]],'Семинар 06.10'!$A$2:$G$30,7,0)</f>
        <v>0</v>
      </c>
      <c r="E21" s="17">
        <f>VLOOKUP(Таблица7[[#This Row],[ФИО]],'Семинар 20.10'!$A$2:$G$30,7,0)</f>
        <v>5</v>
      </c>
      <c r="F21" s="16">
        <f>VLOOKUP(Таблица7[[#This Row],[ФИО]],'Рейтинг 03.11'!$A$2:$G$30,7,0)</f>
        <v>12</v>
      </c>
      <c r="G21" s="17">
        <f t="shared" si="0"/>
        <v>21</v>
      </c>
      <c r="H21" s="16"/>
      <c r="I21" s="16">
        <f>VLOOKUP(Таблица7[[#This Row],[ФИО]],'Семинар 01.12'!$A$1:$E$29,5,0)</f>
        <v>0</v>
      </c>
      <c r="J21" s="16">
        <f>VLOOKUP(Таблица7[[#This Row],[ФИО]],'Семинар 15.12'!$A$2:$E$29,5,0)</f>
        <v>0</v>
      </c>
      <c r="K21" s="16">
        <v>12</v>
      </c>
      <c r="L21" s="18">
        <f t="shared" si="1"/>
        <v>12</v>
      </c>
      <c r="M21" s="19"/>
      <c r="N21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33</v>
      </c>
    </row>
    <row r="22" spans="1:14" ht="20.100000000000001" customHeight="1" x14ac:dyDescent="0.25">
      <c r="A22" s="21" t="s">
        <v>28</v>
      </c>
      <c r="B22" s="16">
        <f>VLOOKUP(Таблица7[[#This Row],[ФИО]],'Семинар 01.09'!$A$2:$E$30,5,0)</f>
        <v>1</v>
      </c>
      <c r="C22" s="16">
        <f>VLOOKUP(Таблица7[[#This Row],[ФИО]],'Семинар 22.09'!$A$2:$E$30,5,0)</f>
        <v>4</v>
      </c>
      <c r="D22" s="17">
        <f>VLOOKUP(Таблица7[[#This Row],[ФИО]],'Семинар 06.10'!$A$2:$G$30,7,0)</f>
        <v>2.5</v>
      </c>
      <c r="E22" s="17">
        <f>VLOOKUP(Таблица7[[#This Row],[ФИО]],'Семинар 20.10'!$A$2:$G$30,7,0)</f>
        <v>3</v>
      </c>
      <c r="F22" s="16">
        <f>VLOOKUP(Таблица7[[#This Row],[ФИО]],'Рейтинг 03.11'!$A$2:$G$30,7,0)</f>
        <v>11.5</v>
      </c>
      <c r="G22" s="17">
        <f t="shared" si="0"/>
        <v>22</v>
      </c>
      <c r="H22" s="16">
        <v>3</v>
      </c>
      <c r="I22" s="16">
        <f>VLOOKUP(Таблица7[[#This Row],[ФИО]],'Семинар 01.12'!$A$1:$E$29,5,0)</f>
        <v>0</v>
      </c>
      <c r="J22" s="16">
        <f>VLOOKUP(Таблица7[[#This Row],[ФИО]],'Семинар 15.12'!$A$2:$E$29,5,0)</f>
        <v>0</v>
      </c>
      <c r="K22" s="16"/>
      <c r="L22" s="18">
        <f t="shared" si="1"/>
        <v>3</v>
      </c>
      <c r="M22" s="19"/>
      <c r="N22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25</v>
      </c>
    </row>
    <row r="23" spans="1:14" ht="20.100000000000001" customHeight="1" x14ac:dyDescent="0.25">
      <c r="A23" s="21" t="s">
        <v>29</v>
      </c>
      <c r="B23" s="17">
        <f>VLOOKUP(Таблица7[[#This Row],[ФИО]],'Семинар 01.09'!$A$2:$E$30,5,0)</f>
        <v>1</v>
      </c>
      <c r="C23" s="16">
        <f>VLOOKUP(Таблица7[[#This Row],[ФИО]],'Семинар 22.09'!$A$2:$E$30,5,0)</f>
        <v>3</v>
      </c>
      <c r="D23" s="17">
        <f>VLOOKUP(Таблица7[[#This Row],[ФИО]],'Семинар 06.10'!$A$2:$G$30,7,0)</f>
        <v>3</v>
      </c>
      <c r="E23" s="17">
        <f>VLOOKUP(Таблица7[[#This Row],[ФИО]],'Семинар 20.10'!$A$2:$G$30,7,0)</f>
        <v>0</v>
      </c>
      <c r="F23" s="16">
        <f>VLOOKUP(Таблица7[[#This Row],[ФИО]],'Рейтинг 03.11'!$A$2:$G$30,7,0)</f>
        <v>7.5</v>
      </c>
      <c r="G23" s="17">
        <f t="shared" si="0"/>
        <v>14.5</v>
      </c>
      <c r="H23" s="16">
        <v>4.5</v>
      </c>
      <c r="I23" s="16">
        <f>VLOOKUP(Таблица7[[#This Row],[ФИО]],'Семинар 01.12'!$A$1:$E$29,5,0)</f>
        <v>3</v>
      </c>
      <c r="J23" s="16">
        <f>VLOOKUP(Таблица7[[#This Row],[ФИО]],'Семинар 15.12'!$A$2:$E$29,5,0)</f>
        <v>2</v>
      </c>
      <c r="K23" s="16">
        <v>4</v>
      </c>
      <c r="L23" s="18">
        <f t="shared" si="1"/>
        <v>13.5</v>
      </c>
      <c r="M23" s="19"/>
      <c r="N23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28</v>
      </c>
    </row>
    <row r="24" spans="1:14" ht="20.100000000000001" customHeight="1" x14ac:dyDescent="0.25">
      <c r="A24" s="21" t="s">
        <v>45</v>
      </c>
      <c r="B24" s="25">
        <f>VLOOKUP(Таблица7[[#This Row],[ФИО]],'Семинар 01.09'!$A$2:$E$30,5,0)</f>
        <v>0</v>
      </c>
      <c r="C24" s="3">
        <f>VLOOKUP(Таблица7[[#This Row],[ФИО]],'Семинар 22.09'!$A$2:$E$30,5,0)</f>
        <v>0</v>
      </c>
      <c r="D24" s="5">
        <f>VLOOKUP(Таблица7[[#This Row],[ФИО]],'Семинар 06.10'!$A$2:$G$30,7,0)</f>
        <v>1</v>
      </c>
      <c r="E24" s="5">
        <f>VLOOKUP(Таблица7[[#This Row],[ФИО]],'Семинар 20.10'!$A$2:$G$30,7,0)</f>
        <v>0</v>
      </c>
      <c r="F24" s="3">
        <f>VLOOKUP(Таблица7[[#This Row],[ФИО]],'Рейтинг 03.11'!$A$2:$G$30,7,0)</f>
        <v>0</v>
      </c>
      <c r="G24" s="5">
        <f t="shared" si="0"/>
        <v>1</v>
      </c>
      <c r="H24" s="3">
        <v>3.5</v>
      </c>
      <c r="I24" s="3">
        <f>VLOOKUP(Таблица7[[#This Row],[ФИО]],'Семинар 01.12'!$A$1:$E$29,5,0)</f>
        <v>0</v>
      </c>
      <c r="J24" s="3">
        <f>VLOOKUP(Таблица7[[#This Row],[ФИО]],'Семинар 15.12'!$A$2:$E$29,5,0)</f>
        <v>0</v>
      </c>
      <c r="K24" s="3">
        <v>9</v>
      </c>
      <c r="L24" s="5">
        <f t="shared" si="1"/>
        <v>12.5</v>
      </c>
      <c r="M24" s="4"/>
      <c r="N24" s="4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13.5</v>
      </c>
    </row>
    <row r="25" spans="1:14" ht="20.100000000000001" customHeight="1" x14ac:dyDescent="0.25">
      <c r="A25" s="21" t="s">
        <v>30</v>
      </c>
      <c r="B25" s="24">
        <f>VLOOKUP(Таблица7[[#This Row],[ФИО]],'Семинар 01.09'!$A$2:$E$30,5,0)</f>
        <v>2</v>
      </c>
      <c r="C25" s="16">
        <f>VLOOKUP(Таблица7[[#This Row],[ФИО]],'Семинар 22.09'!$A$2:$E$30,5,0)</f>
        <v>5</v>
      </c>
      <c r="D25" s="17">
        <f>VLOOKUP(Таблица7[[#This Row],[ФИО]],'Семинар 06.10'!$A$2:$G$30,7,0)</f>
        <v>6</v>
      </c>
      <c r="E25" s="17">
        <f>VLOOKUP(Таблица7[[#This Row],[ФИО]],'Семинар 20.10'!$A$2:$G$30,7,0)</f>
        <v>4</v>
      </c>
      <c r="F25" s="16">
        <f>VLOOKUP(Таблица7[[#This Row],[ФИО]],'Рейтинг 03.11'!$A$2:$G$30,7,0)</f>
        <v>9</v>
      </c>
      <c r="G25" s="17">
        <f t="shared" si="0"/>
        <v>26</v>
      </c>
      <c r="H25" s="16">
        <v>5</v>
      </c>
      <c r="I25" s="16">
        <f>VLOOKUP(Таблица7[[#This Row],[ФИО]],'Семинар 01.12'!$A$1:$E$29,5,0)</f>
        <v>6</v>
      </c>
      <c r="J25" s="16">
        <f>VLOOKUP(Таблица7[[#This Row],[ФИО]],'Семинар 15.12'!$A$2:$E$29,5,0)</f>
        <v>6</v>
      </c>
      <c r="K25" s="16">
        <v>13</v>
      </c>
      <c r="L25" s="18">
        <f t="shared" si="1"/>
        <v>30</v>
      </c>
      <c r="M25" s="4">
        <f>AVERAGE(C25,D25,E25,H25,I25,J25)</f>
        <v>5.333333333333333</v>
      </c>
      <c r="N25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61.333333333333336</v>
      </c>
    </row>
    <row r="26" spans="1:14" ht="20.100000000000001" customHeight="1" x14ac:dyDescent="0.25">
      <c r="A26" s="21" t="s">
        <v>43</v>
      </c>
      <c r="B26" s="24">
        <f>VLOOKUP(Таблица7[[#This Row],[ФИО]],'Семинар 01.09'!$A$2:$E$30,5,0)</f>
        <v>2</v>
      </c>
      <c r="C26" s="16">
        <f>VLOOKUP(Таблица7[[#This Row],[ФИО]],'Семинар 22.09'!$A$2:$E$30,5,0)</f>
        <v>2</v>
      </c>
      <c r="D26" s="17">
        <f>VLOOKUP(Таблица7[[#This Row],[ФИО]],'Семинар 06.10'!$A$2:$G$30,7,0)</f>
        <v>2.5</v>
      </c>
      <c r="E26" s="17">
        <f>VLOOKUP(Таблица7[[#This Row],[ФИО]],'Семинар 20.10'!$A$2:$G$30,7,0)</f>
        <v>2</v>
      </c>
      <c r="F26" s="16">
        <f>VLOOKUP(Таблица7[[#This Row],[ФИО]],'Рейтинг 03.11'!$A$2:$G$30,7,0)</f>
        <v>8</v>
      </c>
      <c r="G26" s="17">
        <f t="shared" si="0"/>
        <v>16.5</v>
      </c>
      <c r="H26" s="16">
        <v>4</v>
      </c>
      <c r="I26" s="16">
        <f>VLOOKUP(Таблица7[[#This Row],[ФИО]],'Семинар 01.12'!$A$1:$E$29,5,0)</f>
        <v>2</v>
      </c>
      <c r="J26" s="16">
        <f>VLOOKUP(Таблица7[[#This Row],[ФИО]],'Семинар 15.12'!$A$2:$E$29,5,0)</f>
        <v>3</v>
      </c>
      <c r="K26" s="16">
        <v>9</v>
      </c>
      <c r="L26" s="18">
        <f t="shared" si="1"/>
        <v>18</v>
      </c>
      <c r="M26" s="4">
        <f>AVERAGE(C26,D26,E26,H26,I26,J26)</f>
        <v>2.5833333333333335</v>
      </c>
      <c r="N26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37.083333333333336</v>
      </c>
    </row>
    <row r="27" spans="1:14" ht="20.100000000000001" customHeight="1" x14ac:dyDescent="0.25">
      <c r="A27" s="21" t="s">
        <v>31</v>
      </c>
      <c r="B27" s="24">
        <f>VLOOKUP(Таблица7[[#This Row],[ФИО]],'Семинар 01.09'!$A$2:$E$30,5,0)</f>
        <v>1</v>
      </c>
      <c r="C27" s="16">
        <f>VLOOKUP(Таблица7[[#This Row],[ФИО]],'Семинар 22.09'!$A$2:$E$30,5,0)</f>
        <v>2</v>
      </c>
      <c r="D27" s="17">
        <f>VLOOKUP(Таблица7[[#This Row],[ФИО]],'Семинар 06.10'!$A$2:$G$30,7,0)</f>
        <v>2.5</v>
      </c>
      <c r="E27" s="17">
        <f>VLOOKUP(Таблица7[[#This Row],[ФИО]],'Семинар 20.10'!$A$2:$G$30,7,0)</f>
        <v>2</v>
      </c>
      <c r="F27" s="16">
        <f>VLOOKUP(Таблица7[[#This Row],[ФИО]],'Рейтинг 03.11'!$A$2:$G$30,7,0)</f>
        <v>5.5</v>
      </c>
      <c r="G27" s="17">
        <f t="shared" si="0"/>
        <v>13</v>
      </c>
      <c r="H27" s="16">
        <v>3</v>
      </c>
      <c r="I27" s="16">
        <f>VLOOKUP(Таблица7[[#This Row],[ФИО]],'Семинар 01.12'!$A$1:$E$29,5,0)</f>
        <v>0</v>
      </c>
      <c r="J27" s="16">
        <f>VLOOKUP(Таблица7[[#This Row],[ФИО]],'Семинар 15.12'!$A$2:$E$29,5,0)</f>
        <v>2</v>
      </c>
      <c r="K27" s="16">
        <v>11.5</v>
      </c>
      <c r="L27" s="18">
        <f t="shared" si="1"/>
        <v>16.5</v>
      </c>
      <c r="M27" s="19"/>
      <c r="N27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29.5</v>
      </c>
    </row>
    <row r="28" spans="1:14" ht="20.100000000000001" customHeight="1" x14ac:dyDescent="0.25">
      <c r="A28" s="21" t="s">
        <v>32</v>
      </c>
      <c r="B28" s="24">
        <f>VLOOKUP(Таблица7[[#This Row],[ФИО]],'Семинар 01.09'!$A$2:$E$30,5,0)</f>
        <v>2</v>
      </c>
      <c r="C28" s="12">
        <f>VLOOKUP(Таблица7[[#This Row],[ФИО]],'Семинар 22.09'!$A$2:$E$30,5,0)</f>
        <v>2</v>
      </c>
      <c r="D28" s="13">
        <f>VLOOKUP(Таблица7[[#This Row],[ФИО]],'Семинар 06.10'!$A$2:$G$30,7,0)</f>
        <v>4</v>
      </c>
      <c r="E28" s="13">
        <f>VLOOKUP(Таблица7[[#This Row],[ФИО]],'Семинар 20.10'!$A$2:$G$30,7,0)</f>
        <v>3</v>
      </c>
      <c r="F28" s="12">
        <f>VLOOKUP(Таблица7[[#This Row],[ФИО]],'Рейтинг 03.11'!$A$2:$G$30,7,0)</f>
        <v>8</v>
      </c>
      <c r="G28" s="13">
        <f t="shared" si="0"/>
        <v>19</v>
      </c>
      <c r="H28" s="12">
        <v>1</v>
      </c>
      <c r="I28" s="12">
        <f>VLOOKUP(Таблица7[[#This Row],[ФИО]],'Семинар 01.12'!$A$1:$E$29,5,0)</f>
        <v>5</v>
      </c>
      <c r="J28" s="12">
        <f>VLOOKUP(Таблица7[[#This Row],[ФИО]],'Семинар 15.12'!$A$2:$E$29,5,0)</f>
        <v>6</v>
      </c>
      <c r="K28" s="12">
        <v>9</v>
      </c>
      <c r="L28" s="14">
        <f t="shared" si="1"/>
        <v>21</v>
      </c>
      <c r="M28" s="4">
        <f>AVERAGE(C28,D28,E28,H28,I28,J28)</f>
        <v>3.5</v>
      </c>
      <c r="N28" s="15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43.5</v>
      </c>
    </row>
    <row r="29" spans="1:14" x14ac:dyDescent="0.25">
      <c r="A29" s="21" t="s">
        <v>33</v>
      </c>
      <c r="B29" s="24">
        <f>VLOOKUP(Таблица7[[#This Row],[ФИО]],'Семинар 01.09'!$A$2:$E$30,5,0)</f>
        <v>1</v>
      </c>
      <c r="C29" s="16">
        <f>VLOOKUP(Таблица7[[#This Row],[ФИО]],'Семинар 22.09'!$A$2:$E$30,5,0)</f>
        <v>5</v>
      </c>
      <c r="D29" s="17">
        <f>VLOOKUP(Таблица7[[#This Row],[ФИО]],'Семинар 06.10'!$A$2:$G$30,7,0)</f>
        <v>5.5</v>
      </c>
      <c r="E29" s="17">
        <f>VLOOKUP(Таблица7[[#This Row],[ФИО]],'Семинар 20.10'!$A$2:$G$30,7,0)</f>
        <v>3</v>
      </c>
      <c r="F29" s="16">
        <f>VLOOKUP(Таблица7[[#This Row],[ФИО]],'Рейтинг 03.11'!$A$2:$G$30,7,0)</f>
        <v>8.5</v>
      </c>
      <c r="G29" s="17">
        <f t="shared" si="0"/>
        <v>23</v>
      </c>
      <c r="H29" s="16">
        <v>5</v>
      </c>
      <c r="I29" s="16">
        <f>VLOOKUP(Таблица7[[#This Row],[ФИО]],'Семинар 01.12'!$A$1:$E$29,5,0)</f>
        <v>0</v>
      </c>
      <c r="J29" s="16">
        <f>VLOOKUP(Таблица7[[#This Row],[ФИО]],'Семинар 15.12'!$A$2:$E$29,5,0)</f>
        <v>5</v>
      </c>
      <c r="K29" s="16">
        <v>11</v>
      </c>
      <c r="L29" s="18">
        <f t="shared" si="1"/>
        <v>21</v>
      </c>
      <c r="M29" s="19"/>
      <c r="N29" s="20">
        <f>Таблица7[[#This Row],[Сумма баллов I модуль (max=30 баллов) ]]+Таблица7[[#This Row],[Сумма баллов за II модуль (max=30 баллов)]]+Таблица7[[#This Row],[Премиаль-ные баллы]]</f>
        <v>44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opLeftCell="A6" workbookViewId="0">
      <selection activeCell="D19" sqref="D19"/>
    </sheetView>
  </sheetViews>
  <sheetFormatPr defaultRowHeight="15" x14ac:dyDescent="0.25"/>
  <cols>
    <col min="1" max="1" width="30.42578125" customWidth="1"/>
    <col min="2" max="2" width="11.140625" customWidth="1"/>
    <col min="3" max="3" width="18.42578125" customWidth="1"/>
    <col min="4" max="4" width="19.5703125" customWidth="1"/>
    <col min="5" max="5" width="12.140625" customWidth="1"/>
  </cols>
  <sheetData>
    <row r="1" spans="1:5" ht="84.75" customHeight="1" thickBot="1" x14ac:dyDescent="0.3">
      <c r="A1" s="6" t="s">
        <v>0</v>
      </c>
      <c r="B1" s="7" t="s">
        <v>5</v>
      </c>
      <c r="C1" s="7" t="s">
        <v>6</v>
      </c>
      <c r="D1" s="7" t="s">
        <v>7</v>
      </c>
      <c r="E1" s="7" t="s">
        <v>8</v>
      </c>
    </row>
    <row r="2" spans="1:5" ht="20.100000000000001" customHeight="1" thickTop="1" x14ac:dyDescent="0.25">
      <c r="A2" s="22" t="s">
        <v>10</v>
      </c>
      <c r="B2" s="8">
        <v>1</v>
      </c>
      <c r="C2" s="8"/>
      <c r="D2" s="8"/>
      <c r="E2" s="8">
        <f t="shared" ref="E2:E30" si="0">SUM(B2:D2)</f>
        <v>1</v>
      </c>
    </row>
    <row r="3" spans="1:5" ht="20.100000000000001" customHeight="1" x14ac:dyDescent="0.25">
      <c r="A3" s="23" t="s">
        <v>11</v>
      </c>
      <c r="B3" s="9">
        <v>1</v>
      </c>
      <c r="C3" s="9"/>
      <c r="D3" s="9">
        <v>1</v>
      </c>
      <c r="E3" s="9">
        <f t="shared" si="0"/>
        <v>2</v>
      </c>
    </row>
    <row r="4" spans="1:5" ht="20.100000000000001" customHeight="1" x14ac:dyDescent="0.25">
      <c r="A4" s="22" t="s">
        <v>12</v>
      </c>
      <c r="B4" s="8">
        <v>1</v>
      </c>
      <c r="C4" s="8">
        <v>1</v>
      </c>
      <c r="D4" s="8"/>
      <c r="E4" s="8">
        <f t="shared" si="0"/>
        <v>2</v>
      </c>
    </row>
    <row r="5" spans="1:5" ht="20.100000000000001" customHeight="1" x14ac:dyDescent="0.25">
      <c r="A5" s="23" t="s">
        <v>13</v>
      </c>
      <c r="B5" s="9">
        <v>1</v>
      </c>
      <c r="C5" s="9"/>
      <c r="D5" s="9">
        <v>1</v>
      </c>
      <c r="E5" s="9">
        <f t="shared" si="0"/>
        <v>2</v>
      </c>
    </row>
    <row r="6" spans="1:5" ht="20.100000000000001" customHeight="1" x14ac:dyDescent="0.25">
      <c r="A6" s="22" t="s">
        <v>14</v>
      </c>
      <c r="B6" s="8">
        <v>1</v>
      </c>
      <c r="C6" s="8">
        <v>1</v>
      </c>
      <c r="D6" s="8"/>
      <c r="E6" s="8">
        <f t="shared" si="0"/>
        <v>2</v>
      </c>
    </row>
    <row r="7" spans="1:5" ht="20.100000000000001" customHeight="1" x14ac:dyDescent="0.25">
      <c r="A7" s="23" t="s">
        <v>15</v>
      </c>
      <c r="B7" s="9">
        <v>1</v>
      </c>
      <c r="C7" s="9"/>
      <c r="D7" s="9"/>
      <c r="E7" s="9">
        <f t="shared" si="0"/>
        <v>1</v>
      </c>
    </row>
    <row r="8" spans="1:5" ht="20.100000000000001" customHeight="1" x14ac:dyDescent="0.25">
      <c r="A8" s="22" t="s">
        <v>9</v>
      </c>
      <c r="B8" s="8"/>
      <c r="C8" s="8"/>
      <c r="D8" s="8"/>
      <c r="E8" s="8">
        <f t="shared" si="0"/>
        <v>0</v>
      </c>
    </row>
    <row r="9" spans="1:5" ht="20.100000000000001" customHeight="1" x14ac:dyDescent="0.25">
      <c r="A9" s="23" t="s">
        <v>16</v>
      </c>
      <c r="B9" s="9"/>
      <c r="C9" s="9"/>
      <c r="D9" s="9"/>
      <c r="E9" s="9">
        <f t="shared" si="0"/>
        <v>0</v>
      </c>
    </row>
    <row r="10" spans="1:5" ht="20.100000000000001" customHeight="1" x14ac:dyDescent="0.25">
      <c r="A10" s="22" t="s">
        <v>17</v>
      </c>
      <c r="B10" s="8">
        <v>1</v>
      </c>
      <c r="C10" s="8">
        <v>1</v>
      </c>
      <c r="D10" s="8"/>
      <c r="E10" s="8">
        <f t="shared" si="0"/>
        <v>2</v>
      </c>
    </row>
    <row r="11" spans="1:5" ht="20.100000000000001" customHeight="1" x14ac:dyDescent="0.25">
      <c r="A11" s="23" t="s">
        <v>18</v>
      </c>
      <c r="B11" s="9">
        <v>1</v>
      </c>
      <c r="C11" s="9"/>
      <c r="D11" s="9">
        <v>1</v>
      </c>
      <c r="E11" s="9">
        <f t="shared" si="0"/>
        <v>2</v>
      </c>
    </row>
    <row r="12" spans="1:5" ht="20.100000000000001" customHeight="1" x14ac:dyDescent="0.25">
      <c r="A12" s="22" t="s">
        <v>19</v>
      </c>
      <c r="B12" s="8">
        <v>1</v>
      </c>
      <c r="C12" s="8">
        <v>1</v>
      </c>
      <c r="D12" s="8">
        <v>1</v>
      </c>
      <c r="E12" s="8">
        <f t="shared" si="0"/>
        <v>3</v>
      </c>
    </row>
    <row r="13" spans="1:5" ht="20.100000000000001" customHeight="1" x14ac:dyDescent="0.25">
      <c r="A13" s="23" t="s">
        <v>20</v>
      </c>
      <c r="B13" s="9">
        <v>1</v>
      </c>
      <c r="C13" s="9">
        <v>1</v>
      </c>
      <c r="D13" s="9">
        <v>1</v>
      </c>
      <c r="E13" s="9">
        <f t="shared" si="0"/>
        <v>3</v>
      </c>
    </row>
    <row r="14" spans="1:5" ht="20.100000000000001" customHeight="1" x14ac:dyDescent="0.25">
      <c r="A14" s="22" t="s">
        <v>21</v>
      </c>
      <c r="B14" s="8">
        <v>1</v>
      </c>
      <c r="C14" s="8">
        <v>1</v>
      </c>
      <c r="D14" s="8">
        <v>1</v>
      </c>
      <c r="E14" s="8">
        <f t="shared" si="0"/>
        <v>3</v>
      </c>
    </row>
    <row r="15" spans="1:5" ht="20.100000000000001" customHeight="1" x14ac:dyDescent="0.25">
      <c r="A15" s="23" t="s">
        <v>22</v>
      </c>
      <c r="B15" s="9">
        <v>1</v>
      </c>
      <c r="C15" s="9"/>
      <c r="D15" s="9"/>
      <c r="E15" s="9">
        <f t="shared" si="0"/>
        <v>1</v>
      </c>
    </row>
    <row r="16" spans="1:5" ht="20.100000000000001" customHeight="1" x14ac:dyDescent="0.25">
      <c r="A16" s="22" t="s">
        <v>23</v>
      </c>
      <c r="B16" s="8"/>
      <c r="C16" s="8"/>
      <c r="D16" s="8"/>
      <c r="E16" s="8">
        <f t="shared" si="0"/>
        <v>0</v>
      </c>
    </row>
    <row r="17" spans="1:5" ht="20.100000000000001" customHeight="1" x14ac:dyDescent="0.25">
      <c r="A17" s="23" t="s">
        <v>34</v>
      </c>
      <c r="B17" s="9">
        <v>1</v>
      </c>
      <c r="C17" s="9">
        <v>1</v>
      </c>
      <c r="D17" s="9">
        <v>1</v>
      </c>
      <c r="E17" s="9">
        <f t="shared" si="0"/>
        <v>3</v>
      </c>
    </row>
    <row r="18" spans="1:5" ht="20.100000000000001" customHeight="1" x14ac:dyDescent="0.25">
      <c r="A18" s="22" t="s">
        <v>44</v>
      </c>
      <c r="B18" s="8"/>
      <c r="C18" s="8"/>
      <c r="D18" s="8"/>
      <c r="E18" s="8">
        <f t="shared" si="0"/>
        <v>0</v>
      </c>
    </row>
    <row r="19" spans="1:5" ht="20.100000000000001" customHeight="1" x14ac:dyDescent="0.25">
      <c r="A19" s="23" t="s">
        <v>24</v>
      </c>
      <c r="B19" s="9">
        <v>1</v>
      </c>
      <c r="C19" s="9">
        <v>1</v>
      </c>
      <c r="D19" s="9"/>
      <c r="E19" s="9">
        <f t="shared" si="0"/>
        <v>2</v>
      </c>
    </row>
    <row r="20" spans="1:5" ht="20.100000000000001" customHeight="1" x14ac:dyDescent="0.25">
      <c r="A20" s="22" t="s">
        <v>25</v>
      </c>
      <c r="B20" s="8"/>
      <c r="C20" s="8"/>
      <c r="D20" s="8"/>
      <c r="E20" s="8">
        <f t="shared" si="0"/>
        <v>0</v>
      </c>
    </row>
    <row r="21" spans="1:5" ht="20.100000000000001" customHeight="1" x14ac:dyDescent="0.25">
      <c r="A21" s="23" t="s">
        <v>26</v>
      </c>
      <c r="B21" s="9">
        <v>1</v>
      </c>
      <c r="C21" s="9">
        <v>1</v>
      </c>
      <c r="D21" s="9">
        <v>1</v>
      </c>
      <c r="E21" s="9">
        <f t="shared" si="0"/>
        <v>3</v>
      </c>
    </row>
    <row r="22" spans="1:5" ht="20.100000000000001" customHeight="1" x14ac:dyDescent="0.25">
      <c r="A22" s="22" t="s">
        <v>27</v>
      </c>
      <c r="B22" s="8">
        <v>1</v>
      </c>
      <c r="C22" s="8">
        <v>1</v>
      </c>
      <c r="D22" s="8"/>
      <c r="E22" s="8">
        <f t="shared" si="0"/>
        <v>2</v>
      </c>
    </row>
    <row r="23" spans="1:5" ht="20.100000000000001" customHeight="1" x14ac:dyDescent="0.25">
      <c r="A23" s="23" t="s">
        <v>28</v>
      </c>
      <c r="B23" s="9">
        <v>1</v>
      </c>
      <c r="C23" s="9"/>
      <c r="D23" s="9"/>
      <c r="E23" s="9">
        <f t="shared" si="0"/>
        <v>1</v>
      </c>
    </row>
    <row r="24" spans="1:5" ht="20.100000000000001" customHeight="1" x14ac:dyDescent="0.25">
      <c r="A24" s="22" t="s">
        <v>29</v>
      </c>
      <c r="B24" s="8">
        <v>1</v>
      </c>
      <c r="C24" s="8"/>
      <c r="D24" s="8"/>
      <c r="E24" s="8">
        <f t="shared" si="0"/>
        <v>1</v>
      </c>
    </row>
    <row r="25" spans="1:5" ht="20.100000000000001" customHeight="1" x14ac:dyDescent="0.25">
      <c r="A25" s="23" t="s">
        <v>45</v>
      </c>
      <c r="B25" s="9"/>
      <c r="C25" s="9"/>
      <c r="D25" s="9"/>
      <c r="E25" s="9">
        <f t="shared" si="0"/>
        <v>0</v>
      </c>
    </row>
    <row r="26" spans="1:5" ht="20.100000000000001" customHeight="1" x14ac:dyDescent="0.25">
      <c r="A26" s="22" t="s">
        <v>30</v>
      </c>
      <c r="B26" s="8">
        <v>1</v>
      </c>
      <c r="C26" s="8">
        <v>1</v>
      </c>
      <c r="D26" s="8"/>
      <c r="E26" s="8">
        <f t="shared" si="0"/>
        <v>2</v>
      </c>
    </row>
    <row r="27" spans="1:5" ht="20.100000000000001" customHeight="1" x14ac:dyDescent="0.25">
      <c r="A27" s="23" t="s">
        <v>43</v>
      </c>
      <c r="B27" s="9">
        <v>1</v>
      </c>
      <c r="C27" s="9">
        <v>1</v>
      </c>
      <c r="D27" s="9"/>
      <c r="E27" s="9">
        <f t="shared" si="0"/>
        <v>2</v>
      </c>
    </row>
    <row r="28" spans="1:5" ht="20.100000000000001" customHeight="1" x14ac:dyDescent="0.25">
      <c r="A28" s="22" t="s">
        <v>31</v>
      </c>
      <c r="B28" s="8">
        <v>1</v>
      </c>
      <c r="C28" s="8"/>
      <c r="D28" s="8"/>
      <c r="E28" s="8">
        <f t="shared" si="0"/>
        <v>1</v>
      </c>
    </row>
    <row r="29" spans="1:5" ht="20.100000000000001" customHeight="1" x14ac:dyDescent="0.25">
      <c r="A29" s="23" t="s">
        <v>32</v>
      </c>
      <c r="B29" s="9">
        <v>1</v>
      </c>
      <c r="C29" s="9">
        <v>1</v>
      </c>
      <c r="D29" s="9"/>
      <c r="E29" s="9">
        <f t="shared" si="0"/>
        <v>2</v>
      </c>
    </row>
    <row r="30" spans="1:5" ht="20.100000000000001" customHeight="1" x14ac:dyDescent="0.25">
      <c r="A30" s="22" t="s">
        <v>33</v>
      </c>
      <c r="B30" s="8">
        <v>1</v>
      </c>
      <c r="C30" s="8"/>
      <c r="D30" s="8"/>
      <c r="E30" s="8">
        <f t="shared" si="0"/>
        <v>1</v>
      </c>
    </row>
  </sheetData>
  <sortState xmlns:xlrd2="http://schemas.microsoft.com/office/spreadsheetml/2017/richdata2" ref="A2:E30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3DA26-720E-4E68-8FFC-D5140002DADD}">
  <dimension ref="A1:E30"/>
  <sheetViews>
    <sheetView topLeftCell="A6" workbookViewId="0">
      <selection sqref="A1:E30"/>
    </sheetView>
  </sheetViews>
  <sheetFormatPr defaultRowHeight="15" x14ac:dyDescent="0.25"/>
  <cols>
    <col min="1" max="1" width="30.28515625" customWidth="1"/>
    <col min="2" max="2" width="12.140625" customWidth="1"/>
    <col min="3" max="3" width="14.140625" customWidth="1"/>
    <col min="4" max="4" width="21" customWidth="1"/>
    <col min="5" max="5" width="10.5703125" customWidth="1"/>
  </cols>
  <sheetData>
    <row r="1" spans="1:5" ht="92.25" customHeight="1" thickBot="1" x14ac:dyDescent="0.3">
      <c r="A1" s="6" t="s">
        <v>0</v>
      </c>
      <c r="B1" s="7" t="s">
        <v>46</v>
      </c>
      <c r="C1" s="7" t="s">
        <v>47</v>
      </c>
      <c r="D1" s="7" t="s">
        <v>48</v>
      </c>
      <c r="E1" s="7" t="s">
        <v>49</v>
      </c>
    </row>
    <row r="2" spans="1:5" ht="20.100000000000001" customHeight="1" thickTop="1" x14ac:dyDescent="0.25">
      <c r="A2" s="22" t="s">
        <v>10</v>
      </c>
      <c r="B2" s="8">
        <v>1</v>
      </c>
      <c r="C2" s="8"/>
      <c r="D2" s="8">
        <v>2</v>
      </c>
      <c r="E2" s="8">
        <f>SUM(B2:D2)</f>
        <v>3</v>
      </c>
    </row>
    <row r="3" spans="1:5" ht="20.100000000000001" customHeight="1" x14ac:dyDescent="0.25">
      <c r="A3" s="23" t="s">
        <v>11</v>
      </c>
      <c r="B3" s="9">
        <v>1</v>
      </c>
      <c r="C3" s="9"/>
      <c r="D3" s="9">
        <v>1</v>
      </c>
      <c r="E3" s="9">
        <f t="shared" ref="E3:E30" si="0">SUM(B3:D3)</f>
        <v>2</v>
      </c>
    </row>
    <row r="4" spans="1:5" ht="20.100000000000001" customHeight="1" x14ac:dyDescent="0.25">
      <c r="A4" s="22" t="s">
        <v>12</v>
      </c>
      <c r="B4" s="8">
        <v>1</v>
      </c>
      <c r="C4" s="8"/>
      <c r="D4" s="8">
        <v>2</v>
      </c>
      <c r="E4" s="8">
        <f t="shared" si="0"/>
        <v>3</v>
      </c>
    </row>
    <row r="5" spans="1:5" ht="20.100000000000001" customHeight="1" x14ac:dyDescent="0.25">
      <c r="A5" s="23" t="s">
        <v>13</v>
      </c>
      <c r="B5" s="9">
        <v>1</v>
      </c>
      <c r="C5" s="9">
        <v>2</v>
      </c>
      <c r="D5" s="9">
        <v>2</v>
      </c>
      <c r="E5" s="9">
        <f t="shared" si="0"/>
        <v>5</v>
      </c>
    </row>
    <row r="6" spans="1:5" ht="20.100000000000001" customHeight="1" x14ac:dyDescent="0.25">
      <c r="A6" s="22" t="s">
        <v>14</v>
      </c>
      <c r="B6" s="8">
        <v>1</v>
      </c>
      <c r="C6" s="8"/>
      <c r="D6" s="8">
        <v>1</v>
      </c>
      <c r="E6" s="8">
        <f t="shared" si="0"/>
        <v>2</v>
      </c>
    </row>
    <row r="7" spans="1:5" ht="20.100000000000001" customHeight="1" x14ac:dyDescent="0.25">
      <c r="A7" s="23" t="s">
        <v>15</v>
      </c>
      <c r="B7" s="9">
        <v>1</v>
      </c>
      <c r="C7" s="9"/>
      <c r="D7" s="9">
        <v>1</v>
      </c>
      <c r="E7" s="9">
        <f t="shared" si="0"/>
        <v>2</v>
      </c>
    </row>
    <row r="8" spans="1:5" ht="20.100000000000001" customHeight="1" x14ac:dyDescent="0.25">
      <c r="A8" s="22" t="s">
        <v>9</v>
      </c>
      <c r="B8" s="8">
        <v>1</v>
      </c>
      <c r="C8" s="8"/>
      <c r="D8" s="8"/>
      <c r="E8" s="8">
        <f t="shared" si="0"/>
        <v>1</v>
      </c>
    </row>
    <row r="9" spans="1:5" ht="20.100000000000001" customHeight="1" x14ac:dyDescent="0.25">
      <c r="A9" s="23" t="s">
        <v>16</v>
      </c>
      <c r="B9" s="9">
        <v>1</v>
      </c>
      <c r="C9" s="9"/>
      <c r="D9" s="9"/>
      <c r="E9" s="9">
        <f t="shared" si="0"/>
        <v>1</v>
      </c>
    </row>
    <row r="10" spans="1:5" ht="20.100000000000001" customHeight="1" x14ac:dyDescent="0.25">
      <c r="A10" s="22" t="s">
        <v>17</v>
      </c>
      <c r="B10" s="8">
        <v>1</v>
      </c>
      <c r="C10" s="8">
        <v>1</v>
      </c>
      <c r="D10" s="8">
        <v>2</v>
      </c>
      <c r="E10" s="8">
        <f t="shared" si="0"/>
        <v>4</v>
      </c>
    </row>
    <row r="11" spans="1:5" ht="20.100000000000001" customHeight="1" x14ac:dyDescent="0.25">
      <c r="A11" s="23" t="s">
        <v>18</v>
      </c>
      <c r="B11" s="9">
        <v>1</v>
      </c>
      <c r="C11" s="9"/>
      <c r="D11" s="9">
        <v>2</v>
      </c>
      <c r="E11" s="9">
        <f t="shared" si="0"/>
        <v>3</v>
      </c>
    </row>
    <row r="12" spans="1:5" ht="20.100000000000001" customHeight="1" x14ac:dyDescent="0.25">
      <c r="A12" s="22" t="s">
        <v>19</v>
      </c>
      <c r="B12" s="8">
        <v>1</v>
      </c>
      <c r="C12" s="8"/>
      <c r="D12" s="8">
        <v>1</v>
      </c>
      <c r="E12" s="8">
        <f t="shared" si="0"/>
        <v>2</v>
      </c>
    </row>
    <row r="13" spans="1:5" ht="20.100000000000001" customHeight="1" x14ac:dyDescent="0.25">
      <c r="A13" s="23" t="s">
        <v>20</v>
      </c>
      <c r="B13" s="9">
        <v>1</v>
      </c>
      <c r="C13" s="9">
        <v>1</v>
      </c>
      <c r="D13" s="9">
        <v>1</v>
      </c>
      <c r="E13" s="9">
        <f t="shared" si="0"/>
        <v>3</v>
      </c>
    </row>
    <row r="14" spans="1:5" ht="20.100000000000001" customHeight="1" x14ac:dyDescent="0.25">
      <c r="A14" s="22" t="s">
        <v>21</v>
      </c>
      <c r="B14" s="8">
        <v>1</v>
      </c>
      <c r="C14" s="8"/>
      <c r="D14" s="8">
        <v>2</v>
      </c>
      <c r="E14" s="8">
        <f t="shared" si="0"/>
        <v>3</v>
      </c>
    </row>
    <row r="15" spans="1:5" ht="20.100000000000001" customHeight="1" x14ac:dyDescent="0.25">
      <c r="A15" s="23" t="s">
        <v>22</v>
      </c>
      <c r="B15" s="9">
        <v>1</v>
      </c>
      <c r="C15" s="9"/>
      <c r="D15" s="9">
        <v>1</v>
      </c>
      <c r="E15" s="9">
        <f t="shared" si="0"/>
        <v>2</v>
      </c>
    </row>
    <row r="16" spans="1:5" ht="20.100000000000001" customHeight="1" x14ac:dyDescent="0.25">
      <c r="A16" s="22" t="s">
        <v>23</v>
      </c>
      <c r="B16" s="8"/>
      <c r="C16" s="8"/>
      <c r="D16" s="8"/>
      <c r="E16" s="8">
        <f t="shared" si="0"/>
        <v>0</v>
      </c>
    </row>
    <row r="17" spans="1:5" ht="20.100000000000001" customHeight="1" x14ac:dyDescent="0.25">
      <c r="A17" s="23" t="s">
        <v>34</v>
      </c>
      <c r="B17" s="9">
        <v>1</v>
      </c>
      <c r="C17" s="9">
        <v>2</v>
      </c>
      <c r="D17" s="9">
        <v>2</v>
      </c>
      <c r="E17" s="9">
        <f t="shared" si="0"/>
        <v>5</v>
      </c>
    </row>
    <row r="18" spans="1:5" ht="20.100000000000001" customHeight="1" x14ac:dyDescent="0.25">
      <c r="A18" s="22" t="s">
        <v>44</v>
      </c>
      <c r="B18" s="8"/>
      <c r="C18" s="8"/>
      <c r="D18" s="8"/>
      <c r="E18" s="8">
        <f t="shared" si="0"/>
        <v>0</v>
      </c>
    </row>
    <row r="19" spans="1:5" ht="20.100000000000001" customHeight="1" x14ac:dyDescent="0.25">
      <c r="A19" s="23" t="s">
        <v>24</v>
      </c>
      <c r="B19" s="9">
        <v>1</v>
      </c>
      <c r="C19" s="9"/>
      <c r="D19" s="9">
        <v>1</v>
      </c>
      <c r="E19" s="9">
        <f t="shared" si="0"/>
        <v>2</v>
      </c>
    </row>
    <row r="20" spans="1:5" ht="20.100000000000001" customHeight="1" x14ac:dyDescent="0.25">
      <c r="A20" s="22" t="s">
        <v>25</v>
      </c>
      <c r="B20" s="8">
        <v>1</v>
      </c>
      <c r="C20" s="8">
        <v>1</v>
      </c>
      <c r="D20" s="8">
        <v>1</v>
      </c>
      <c r="E20" s="8">
        <f t="shared" si="0"/>
        <v>3</v>
      </c>
    </row>
    <row r="21" spans="1:5" ht="20.100000000000001" customHeight="1" x14ac:dyDescent="0.25">
      <c r="A21" s="23" t="s">
        <v>26</v>
      </c>
      <c r="B21" s="9">
        <v>1</v>
      </c>
      <c r="C21" s="9">
        <v>1</v>
      </c>
      <c r="D21" s="9">
        <v>2</v>
      </c>
      <c r="E21" s="9">
        <f t="shared" si="0"/>
        <v>4</v>
      </c>
    </row>
    <row r="22" spans="1:5" ht="20.100000000000001" customHeight="1" x14ac:dyDescent="0.25">
      <c r="A22" s="22" t="s">
        <v>27</v>
      </c>
      <c r="B22" s="8">
        <v>1</v>
      </c>
      <c r="C22" s="8"/>
      <c r="D22" s="8">
        <v>1</v>
      </c>
      <c r="E22" s="8">
        <f t="shared" si="0"/>
        <v>2</v>
      </c>
    </row>
    <row r="23" spans="1:5" ht="20.100000000000001" customHeight="1" x14ac:dyDescent="0.25">
      <c r="A23" s="23" t="s">
        <v>28</v>
      </c>
      <c r="B23" s="9">
        <v>1</v>
      </c>
      <c r="C23" s="9">
        <v>1</v>
      </c>
      <c r="D23" s="9">
        <v>2</v>
      </c>
      <c r="E23" s="9">
        <f t="shared" si="0"/>
        <v>4</v>
      </c>
    </row>
    <row r="24" spans="1:5" ht="20.100000000000001" customHeight="1" x14ac:dyDescent="0.25">
      <c r="A24" s="22" t="s">
        <v>29</v>
      </c>
      <c r="B24" s="8">
        <v>1</v>
      </c>
      <c r="C24" s="8"/>
      <c r="D24" s="8">
        <v>2</v>
      </c>
      <c r="E24" s="8">
        <f t="shared" si="0"/>
        <v>3</v>
      </c>
    </row>
    <row r="25" spans="1:5" ht="20.100000000000001" customHeight="1" x14ac:dyDescent="0.25">
      <c r="A25" s="23" t="s">
        <v>45</v>
      </c>
      <c r="B25" s="9"/>
      <c r="C25" s="9"/>
      <c r="D25" s="9"/>
      <c r="E25" s="9">
        <f t="shared" si="0"/>
        <v>0</v>
      </c>
    </row>
    <row r="26" spans="1:5" ht="20.100000000000001" customHeight="1" x14ac:dyDescent="0.25">
      <c r="A26" s="22" t="s">
        <v>30</v>
      </c>
      <c r="B26" s="8">
        <v>1</v>
      </c>
      <c r="C26" s="8">
        <v>2</v>
      </c>
      <c r="D26" s="8">
        <v>2</v>
      </c>
      <c r="E26" s="8">
        <f t="shared" si="0"/>
        <v>5</v>
      </c>
    </row>
    <row r="27" spans="1:5" ht="20.100000000000001" customHeight="1" x14ac:dyDescent="0.25">
      <c r="A27" s="23" t="s">
        <v>43</v>
      </c>
      <c r="B27" s="9">
        <v>1</v>
      </c>
      <c r="C27" s="9"/>
      <c r="D27" s="9">
        <v>1</v>
      </c>
      <c r="E27" s="9">
        <f t="shared" si="0"/>
        <v>2</v>
      </c>
    </row>
    <row r="28" spans="1:5" ht="20.100000000000001" customHeight="1" x14ac:dyDescent="0.25">
      <c r="A28" s="22" t="s">
        <v>31</v>
      </c>
      <c r="B28" s="8">
        <v>1</v>
      </c>
      <c r="C28" s="8"/>
      <c r="D28" s="8">
        <v>1</v>
      </c>
      <c r="E28" s="8">
        <f t="shared" si="0"/>
        <v>2</v>
      </c>
    </row>
    <row r="29" spans="1:5" ht="20.100000000000001" customHeight="1" x14ac:dyDescent="0.25">
      <c r="A29" s="23" t="s">
        <v>32</v>
      </c>
      <c r="B29" s="9">
        <v>1</v>
      </c>
      <c r="C29" s="9"/>
      <c r="D29" s="9">
        <v>1</v>
      </c>
      <c r="E29" s="9">
        <f t="shared" si="0"/>
        <v>2</v>
      </c>
    </row>
    <row r="30" spans="1:5" ht="20.100000000000001" customHeight="1" x14ac:dyDescent="0.25">
      <c r="A30" s="22" t="s">
        <v>33</v>
      </c>
      <c r="B30" s="8">
        <v>1</v>
      </c>
      <c r="C30" s="8">
        <v>2</v>
      </c>
      <c r="D30" s="8">
        <v>2</v>
      </c>
      <c r="E30" s="8">
        <f t="shared" si="0"/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0037-4570-4B9E-A338-10EBC4D18C66}">
  <dimension ref="A1:G30"/>
  <sheetViews>
    <sheetView topLeftCell="A2" workbookViewId="0">
      <selection activeCell="D24" sqref="D24"/>
    </sheetView>
  </sheetViews>
  <sheetFormatPr defaultRowHeight="15" x14ac:dyDescent="0.25"/>
  <cols>
    <col min="1" max="1" width="31.140625" customWidth="1"/>
    <col min="2" max="2" width="11.85546875" customWidth="1"/>
    <col min="3" max="3" width="14.42578125" customWidth="1"/>
    <col min="4" max="4" width="22.42578125" customWidth="1"/>
    <col min="5" max="5" width="23.42578125" customWidth="1"/>
    <col min="6" max="6" width="23.85546875" customWidth="1"/>
    <col min="7" max="7" width="10.85546875" customWidth="1"/>
  </cols>
  <sheetData>
    <row r="1" spans="1:7" ht="99.75" customHeight="1" thickBot="1" x14ac:dyDescent="0.3">
      <c r="A1" s="6" t="s">
        <v>0</v>
      </c>
      <c r="B1" s="7" t="s">
        <v>46</v>
      </c>
      <c r="C1" s="7" t="s">
        <v>47</v>
      </c>
      <c r="D1" s="7" t="s">
        <v>50</v>
      </c>
      <c r="E1" s="7" t="s">
        <v>51</v>
      </c>
      <c r="F1" s="7" t="s">
        <v>53</v>
      </c>
      <c r="G1" s="7" t="s">
        <v>52</v>
      </c>
    </row>
    <row r="2" spans="1:7" ht="20.100000000000001" customHeight="1" thickTop="1" x14ac:dyDescent="0.25">
      <c r="A2" s="22" t="s">
        <v>10</v>
      </c>
      <c r="B2" s="8">
        <v>1</v>
      </c>
      <c r="C2" s="8"/>
      <c r="D2" s="8">
        <v>0.5</v>
      </c>
      <c r="E2" s="8"/>
      <c r="F2" s="8">
        <v>0.5</v>
      </c>
      <c r="G2" s="8">
        <f>SUM(B2:F2)</f>
        <v>2</v>
      </c>
    </row>
    <row r="3" spans="1:7" ht="20.100000000000001" customHeight="1" x14ac:dyDescent="0.25">
      <c r="A3" s="23" t="s">
        <v>11</v>
      </c>
      <c r="B3" s="9"/>
      <c r="C3" s="9"/>
      <c r="D3" s="9"/>
      <c r="E3" s="9"/>
      <c r="F3" s="9"/>
      <c r="G3" s="9">
        <f t="shared" ref="G3:G28" si="0">SUM(B3:F3)</f>
        <v>0</v>
      </c>
    </row>
    <row r="4" spans="1:7" ht="20.100000000000001" customHeight="1" x14ac:dyDescent="0.25">
      <c r="A4" s="22" t="s">
        <v>12</v>
      </c>
      <c r="B4" s="8">
        <v>1</v>
      </c>
      <c r="C4" s="8"/>
      <c r="D4" s="8">
        <v>1</v>
      </c>
      <c r="E4" s="8">
        <v>0.5</v>
      </c>
      <c r="F4" s="8">
        <v>0.5</v>
      </c>
      <c r="G4" s="8">
        <f t="shared" si="0"/>
        <v>3</v>
      </c>
    </row>
    <row r="5" spans="1:7" ht="20.100000000000001" customHeight="1" x14ac:dyDescent="0.25">
      <c r="A5" s="23" t="s">
        <v>13</v>
      </c>
      <c r="B5" s="9">
        <v>1</v>
      </c>
      <c r="C5" s="9">
        <v>2</v>
      </c>
      <c r="D5" s="9">
        <v>1</v>
      </c>
      <c r="E5" s="9">
        <v>1</v>
      </c>
      <c r="F5" s="9">
        <v>1</v>
      </c>
      <c r="G5" s="9">
        <f t="shared" si="0"/>
        <v>6</v>
      </c>
    </row>
    <row r="6" spans="1:7" ht="20.100000000000001" customHeight="1" x14ac:dyDescent="0.25">
      <c r="A6" s="22" t="s">
        <v>14</v>
      </c>
      <c r="B6" s="8">
        <v>1</v>
      </c>
      <c r="C6" s="8"/>
      <c r="D6" s="8">
        <v>1</v>
      </c>
      <c r="E6" s="8">
        <v>0.5</v>
      </c>
      <c r="F6" s="8">
        <v>0.5</v>
      </c>
      <c r="G6" s="8">
        <f t="shared" si="0"/>
        <v>3</v>
      </c>
    </row>
    <row r="7" spans="1:7" ht="20.100000000000001" customHeight="1" x14ac:dyDescent="0.25">
      <c r="A7" s="23" t="s">
        <v>15</v>
      </c>
      <c r="B7" s="9">
        <v>1</v>
      </c>
      <c r="C7" s="9"/>
      <c r="D7" s="9">
        <v>1</v>
      </c>
      <c r="E7" s="9">
        <v>1</v>
      </c>
      <c r="F7" s="9">
        <v>0.5</v>
      </c>
      <c r="G7" s="9">
        <f t="shared" si="0"/>
        <v>3.5</v>
      </c>
    </row>
    <row r="8" spans="1:7" ht="20.100000000000001" customHeight="1" x14ac:dyDescent="0.25">
      <c r="A8" s="22" t="s">
        <v>9</v>
      </c>
      <c r="B8" s="8">
        <v>1</v>
      </c>
      <c r="C8" s="8"/>
      <c r="D8" s="8">
        <v>0.5</v>
      </c>
      <c r="E8" s="8">
        <v>0.5</v>
      </c>
      <c r="F8" s="8">
        <v>0.5</v>
      </c>
      <c r="G8" s="8">
        <f t="shared" si="0"/>
        <v>2.5</v>
      </c>
    </row>
    <row r="9" spans="1:7" ht="20.100000000000001" customHeight="1" x14ac:dyDescent="0.25">
      <c r="A9" s="23" t="s">
        <v>16</v>
      </c>
      <c r="B9" s="9"/>
      <c r="C9" s="9"/>
      <c r="D9" s="9"/>
      <c r="E9" s="9"/>
      <c r="F9" s="9"/>
      <c r="G9" s="9">
        <f t="shared" si="0"/>
        <v>0</v>
      </c>
    </row>
    <row r="10" spans="1:7" ht="20.100000000000001" customHeight="1" x14ac:dyDescent="0.25">
      <c r="A10" s="22" t="s">
        <v>17</v>
      </c>
      <c r="B10" s="8">
        <v>1</v>
      </c>
      <c r="C10" s="8"/>
      <c r="D10" s="8">
        <v>1</v>
      </c>
      <c r="E10" s="8"/>
      <c r="F10" s="8">
        <v>1</v>
      </c>
      <c r="G10" s="8">
        <f t="shared" si="0"/>
        <v>3</v>
      </c>
    </row>
    <row r="11" spans="1:7" ht="20.100000000000001" customHeight="1" x14ac:dyDescent="0.25">
      <c r="A11" s="23" t="s">
        <v>18</v>
      </c>
      <c r="B11" s="9">
        <v>1</v>
      </c>
      <c r="C11" s="9"/>
      <c r="D11" s="9">
        <v>0.5</v>
      </c>
      <c r="E11" s="9"/>
      <c r="F11" s="9">
        <v>0.5</v>
      </c>
      <c r="G11" s="9">
        <f t="shared" si="0"/>
        <v>2</v>
      </c>
    </row>
    <row r="12" spans="1:7" ht="20.100000000000001" customHeight="1" x14ac:dyDescent="0.25">
      <c r="A12" s="22" t="s">
        <v>19</v>
      </c>
      <c r="B12" s="8">
        <v>1</v>
      </c>
      <c r="C12" s="8"/>
      <c r="D12" s="8">
        <v>0.5</v>
      </c>
      <c r="E12" s="8"/>
      <c r="F12" s="8"/>
      <c r="G12" s="8">
        <f t="shared" si="0"/>
        <v>1.5</v>
      </c>
    </row>
    <row r="13" spans="1:7" ht="20.100000000000001" customHeight="1" x14ac:dyDescent="0.25">
      <c r="A13" s="23" t="s">
        <v>20</v>
      </c>
      <c r="B13" s="9">
        <v>1</v>
      </c>
      <c r="C13" s="9">
        <v>1</v>
      </c>
      <c r="D13" s="9">
        <v>1</v>
      </c>
      <c r="E13" s="9">
        <v>0.5</v>
      </c>
      <c r="F13" s="9"/>
      <c r="G13" s="9">
        <f t="shared" si="0"/>
        <v>3.5</v>
      </c>
    </row>
    <row r="14" spans="1:7" ht="20.100000000000001" customHeight="1" x14ac:dyDescent="0.25">
      <c r="A14" s="22" t="s">
        <v>21</v>
      </c>
      <c r="B14" s="8">
        <v>1</v>
      </c>
      <c r="C14" s="8"/>
      <c r="D14" s="8">
        <v>1</v>
      </c>
      <c r="E14" s="8"/>
      <c r="F14" s="8">
        <v>0.5</v>
      </c>
      <c r="G14" s="8">
        <f t="shared" si="0"/>
        <v>2.5</v>
      </c>
    </row>
    <row r="15" spans="1:7" ht="20.100000000000001" customHeight="1" x14ac:dyDescent="0.25">
      <c r="A15" s="23" t="s">
        <v>22</v>
      </c>
      <c r="B15" s="9">
        <v>1</v>
      </c>
      <c r="C15" s="9">
        <v>2</v>
      </c>
      <c r="D15" s="9">
        <v>0.5</v>
      </c>
      <c r="E15" s="9"/>
      <c r="F15" s="9">
        <v>0.5</v>
      </c>
      <c r="G15" s="9">
        <f t="shared" si="0"/>
        <v>4</v>
      </c>
    </row>
    <row r="16" spans="1:7" ht="20.100000000000001" customHeight="1" x14ac:dyDescent="0.25">
      <c r="A16" s="22" t="s">
        <v>23</v>
      </c>
      <c r="B16" s="8"/>
      <c r="C16" s="8"/>
      <c r="D16" s="8"/>
      <c r="E16" s="8"/>
      <c r="F16" s="8"/>
      <c r="G16" s="8">
        <f t="shared" si="0"/>
        <v>0</v>
      </c>
    </row>
    <row r="17" spans="1:7" ht="20.100000000000001" customHeight="1" x14ac:dyDescent="0.25">
      <c r="A17" s="23" t="s">
        <v>34</v>
      </c>
      <c r="B17" s="9">
        <v>1</v>
      </c>
      <c r="C17" s="9">
        <v>2</v>
      </c>
      <c r="D17" s="9">
        <v>1</v>
      </c>
      <c r="E17" s="9"/>
      <c r="F17" s="9">
        <v>0.5</v>
      </c>
      <c r="G17" s="9">
        <f t="shared" si="0"/>
        <v>4.5</v>
      </c>
    </row>
    <row r="18" spans="1:7" ht="20.100000000000001" customHeight="1" x14ac:dyDescent="0.25">
      <c r="A18" s="22" t="s">
        <v>44</v>
      </c>
      <c r="B18" s="8"/>
      <c r="C18" s="8"/>
      <c r="D18" s="8"/>
      <c r="E18" s="8"/>
      <c r="F18" s="8"/>
      <c r="G18" s="8">
        <f t="shared" si="0"/>
        <v>0</v>
      </c>
    </row>
    <row r="19" spans="1:7" ht="20.100000000000001" customHeight="1" x14ac:dyDescent="0.25">
      <c r="A19" s="23" t="s">
        <v>24</v>
      </c>
      <c r="B19" s="9"/>
      <c r="C19" s="9"/>
      <c r="D19" s="9"/>
      <c r="E19" s="9"/>
      <c r="F19" s="9"/>
      <c r="G19" s="9">
        <f t="shared" si="0"/>
        <v>0</v>
      </c>
    </row>
    <row r="20" spans="1:7" ht="20.100000000000001" customHeight="1" x14ac:dyDescent="0.25">
      <c r="A20" s="22" t="s">
        <v>25</v>
      </c>
      <c r="B20" s="8"/>
      <c r="C20" s="8"/>
      <c r="D20" s="8"/>
      <c r="E20" s="8"/>
      <c r="F20" s="8"/>
      <c r="G20" s="8">
        <f t="shared" si="0"/>
        <v>0</v>
      </c>
    </row>
    <row r="21" spans="1:7" ht="20.100000000000001" customHeight="1" x14ac:dyDescent="0.25">
      <c r="A21" s="23" t="s">
        <v>26</v>
      </c>
      <c r="B21" s="9">
        <v>1</v>
      </c>
      <c r="C21" s="9">
        <v>2</v>
      </c>
      <c r="D21" s="9">
        <v>0.5</v>
      </c>
      <c r="E21" s="9">
        <v>0.5</v>
      </c>
      <c r="F21" s="9">
        <v>1</v>
      </c>
      <c r="G21" s="9">
        <f t="shared" si="0"/>
        <v>5</v>
      </c>
    </row>
    <row r="22" spans="1:7" ht="20.100000000000001" customHeight="1" x14ac:dyDescent="0.25">
      <c r="A22" s="22" t="s">
        <v>27</v>
      </c>
      <c r="B22" s="8"/>
      <c r="C22" s="8"/>
      <c r="D22" s="8"/>
      <c r="E22" s="8"/>
      <c r="F22" s="8"/>
      <c r="G22" s="8">
        <f t="shared" si="0"/>
        <v>0</v>
      </c>
    </row>
    <row r="23" spans="1:7" ht="20.100000000000001" customHeight="1" x14ac:dyDescent="0.25">
      <c r="A23" s="23" t="s">
        <v>28</v>
      </c>
      <c r="B23" s="9">
        <v>1</v>
      </c>
      <c r="C23" s="9"/>
      <c r="D23" s="9">
        <v>1</v>
      </c>
      <c r="E23" s="9">
        <v>0.5</v>
      </c>
      <c r="F23" s="9"/>
      <c r="G23" s="9">
        <f t="shared" si="0"/>
        <v>2.5</v>
      </c>
    </row>
    <row r="24" spans="1:7" ht="20.100000000000001" customHeight="1" x14ac:dyDescent="0.25">
      <c r="A24" s="22" t="s">
        <v>29</v>
      </c>
      <c r="B24" s="8">
        <v>1</v>
      </c>
      <c r="C24" s="8"/>
      <c r="D24" s="8">
        <v>0.5</v>
      </c>
      <c r="E24" s="8">
        <v>0.5</v>
      </c>
      <c r="F24" s="8">
        <v>1</v>
      </c>
      <c r="G24" s="8">
        <f t="shared" si="0"/>
        <v>3</v>
      </c>
    </row>
    <row r="25" spans="1:7" ht="20.100000000000001" customHeight="1" x14ac:dyDescent="0.25">
      <c r="A25" s="23" t="s">
        <v>45</v>
      </c>
      <c r="B25" s="9">
        <v>1</v>
      </c>
      <c r="C25" s="9"/>
      <c r="D25" s="9"/>
      <c r="E25" s="9"/>
      <c r="F25" s="9"/>
      <c r="G25" s="9">
        <f t="shared" si="0"/>
        <v>1</v>
      </c>
    </row>
    <row r="26" spans="1:7" ht="20.100000000000001" customHeight="1" x14ac:dyDescent="0.25">
      <c r="A26" s="22" t="s">
        <v>30</v>
      </c>
      <c r="B26" s="8">
        <v>1</v>
      </c>
      <c r="C26" s="8">
        <v>2</v>
      </c>
      <c r="D26" s="8">
        <v>1</v>
      </c>
      <c r="E26" s="8">
        <v>1</v>
      </c>
      <c r="F26" s="8">
        <v>1</v>
      </c>
      <c r="G26" s="8">
        <f t="shared" si="0"/>
        <v>6</v>
      </c>
    </row>
    <row r="27" spans="1:7" ht="20.100000000000001" customHeight="1" x14ac:dyDescent="0.25">
      <c r="A27" s="23" t="s">
        <v>43</v>
      </c>
      <c r="B27" s="9">
        <v>1</v>
      </c>
      <c r="C27" s="9"/>
      <c r="D27" s="9">
        <v>1</v>
      </c>
      <c r="E27" s="9"/>
      <c r="F27" s="9">
        <v>0.5</v>
      </c>
      <c r="G27" s="9">
        <f t="shared" si="0"/>
        <v>2.5</v>
      </c>
    </row>
    <row r="28" spans="1:7" ht="20.100000000000001" customHeight="1" x14ac:dyDescent="0.25">
      <c r="A28" s="22" t="s">
        <v>31</v>
      </c>
      <c r="B28" s="8">
        <v>1</v>
      </c>
      <c r="C28" s="8"/>
      <c r="D28" s="8">
        <v>1</v>
      </c>
      <c r="E28" s="8"/>
      <c r="F28" s="8">
        <v>0.5</v>
      </c>
      <c r="G28" s="8">
        <f t="shared" si="0"/>
        <v>2.5</v>
      </c>
    </row>
    <row r="29" spans="1:7" ht="20.100000000000001" customHeight="1" x14ac:dyDescent="0.25">
      <c r="A29" s="23" t="s">
        <v>32</v>
      </c>
      <c r="B29" s="9">
        <v>1</v>
      </c>
      <c r="C29" s="9">
        <v>1</v>
      </c>
      <c r="D29" s="9">
        <v>0.5</v>
      </c>
      <c r="E29" s="9">
        <v>1</v>
      </c>
      <c r="F29" s="9">
        <v>0.5</v>
      </c>
      <c r="G29" s="9">
        <f>SUM(B29:F29)</f>
        <v>4</v>
      </c>
    </row>
    <row r="30" spans="1:7" ht="20.100000000000001" customHeight="1" x14ac:dyDescent="0.25">
      <c r="A30" s="22" t="s">
        <v>33</v>
      </c>
      <c r="B30" s="8">
        <v>1</v>
      </c>
      <c r="C30" s="8">
        <v>2</v>
      </c>
      <c r="D30" s="8">
        <v>1</v>
      </c>
      <c r="E30" s="8">
        <v>1</v>
      </c>
      <c r="F30" s="8">
        <v>0.5</v>
      </c>
      <c r="G30" s="8">
        <f>SUM(B30:F30)</f>
        <v>5.5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5C58-5045-40D1-8DA3-D6C4BF11F48B}">
  <dimension ref="A1:G30"/>
  <sheetViews>
    <sheetView workbookViewId="0">
      <selection sqref="A1:G30"/>
    </sheetView>
  </sheetViews>
  <sheetFormatPr defaultRowHeight="15" x14ac:dyDescent="0.25"/>
  <cols>
    <col min="1" max="1" width="30.5703125" customWidth="1"/>
    <col min="2" max="2" width="13" customWidth="1"/>
    <col min="3" max="3" width="17.5703125" customWidth="1"/>
    <col min="4" max="4" width="16.42578125" customWidth="1"/>
    <col min="5" max="5" width="18.5703125" customWidth="1"/>
    <col min="6" max="6" width="19.42578125" customWidth="1"/>
    <col min="7" max="7" width="11" customWidth="1"/>
  </cols>
  <sheetData>
    <row r="1" spans="1:7" ht="105" customHeight="1" thickBot="1" x14ac:dyDescent="0.3">
      <c r="A1" s="6" t="s">
        <v>0</v>
      </c>
      <c r="B1" s="7" t="s">
        <v>46</v>
      </c>
      <c r="C1" s="7" t="s">
        <v>55</v>
      </c>
      <c r="D1" s="7" t="s">
        <v>56</v>
      </c>
      <c r="E1" s="7" t="s">
        <v>58</v>
      </c>
      <c r="F1" s="7" t="s">
        <v>59</v>
      </c>
      <c r="G1" s="7" t="s">
        <v>57</v>
      </c>
    </row>
    <row r="2" spans="1:7" ht="20.100000000000001" customHeight="1" thickTop="1" x14ac:dyDescent="0.25">
      <c r="A2" s="22" t="s">
        <v>10</v>
      </c>
      <c r="B2" s="8">
        <v>1</v>
      </c>
      <c r="C2" s="8"/>
      <c r="D2" s="8">
        <v>1</v>
      </c>
      <c r="E2" s="8">
        <v>1</v>
      </c>
      <c r="F2" s="8"/>
      <c r="G2" s="8">
        <f>SUM(B2:F2)</f>
        <v>3</v>
      </c>
    </row>
    <row r="3" spans="1:7" ht="20.100000000000001" customHeight="1" x14ac:dyDescent="0.25">
      <c r="A3" s="23" t="s">
        <v>11</v>
      </c>
      <c r="B3" s="9"/>
      <c r="C3" s="9"/>
      <c r="D3" s="9"/>
      <c r="E3" s="9"/>
      <c r="F3" s="9"/>
      <c r="G3" s="9"/>
    </row>
    <row r="4" spans="1:7" ht="20.100000000000001" customHeight="1" x14ac:dyDescent="0.25">
      <c r="A4" s="22" t="s">
        <v>12</v>
      </c>
      <c r="B4" s="8">
        <v>1</v>
      </c>
      <c r="C4" s="8"/>
      <c r="D4" s="8">
        <v>1</v>
      </c>
      <c r="E4" s="8"/>
      <c r="F4" s="8"/>
      <c r="G4" s="8">
        <f>SUM(B4:F4)</f>
        <v>2</v>
      </c>
    </row>
    <row r="5" spans="1:7" ht="20.100000000000001" customHeight="1" x14ac:dyDescent="0.25">
      <c r="A5" s="23" t="s">
        <v>13</v>
      </c>
      <c r="B5" s="9">
        <v>1</v>
      </c>
      <c r="C5" s="9">
        <v>1</v>
      </c>
      <c r="D5" s="9">
        <v>1</v>
      </c>
      <c r="E5" s="9">
        <v>1</v>
      </c>
      <c r="F5" s="9"/>
      <c r="G5" s="9">
        <f>SUM(B5:F5)</f>
        <v>4</v>
      </c>
    </row>
    <row r="6" spans="1:7" ht="20.100000000000001" customHeight="1" x14ac:dyDescent="0.25">
      <c r="A6" s="22" t="s">
        <v>14</v>
      </c>
      <c r="B6" s="8"/>
      <c r="C6" s="8"/>
      <c r="D6" s="8"/>
      <c r="E6" s="8"/>
      <c r="F6" s="8"/>
      <c r="G6" s="8"/>
    </row>
    <row r="7" spans="1:7" ht="20.100000000000001" customHeight="1" x14ac:dyDescent="0.25">
      <c r="A7" s="23" t="s">
        <v>15</v>
      </c>
      <c r="B7" s="9">
        <v>1</v>
      </c>
      <c r="C7" s="9"/>
      <c r="D7" s="9">
        <v>1</v>
      </c>
      <c r="E7" s="9"/>
      <c r="F7" s="9"/>
      <c r="G7" s="9">
        <f>SUM(B7:F7)</f>
        <v>2</v>
      </c>
    </row>
    <row r="8" spans="1:7" ht="20.100000000000001" customHeight="1" x14ac:dyDescent="0.25">
      <c r="A8" s="22" t="s">
        <v>9</v>
      </c>
      <c r="B8" s="8">
        <v>1</v>
      </c>
      <c r="C8" s="8"/>
      <c r="D8" s="8">
        <v>1</v>
      </c>
      <c r="E8" s="8"/>
      <c r="F8" s="8"/>
      <c r="G8" s="8">
        <f>SUM(B8:F8)</f>
        <v>2</v>
      </c>
    </row>
    <row r="9" spans="1:7" ht="20.100000000000001" customHeight="1" x14ac:dyDescent="0.25">
      <c r="A9" s="23" t="s">
        <v>16</v>
      </c>
      <c r="B9" s="9">
        <v>1</v>
      </c>
      <c r="C9" s="9"/>
      <c r="D9" s="9"/>
      <c r="E9" s="9"/>
      <c r="F9" s="9"/>
      <c r="G9" s="9">
        <f>SUM(B9:F9)</f>
        <v>1</v>
      </c>
    </row>
    <row r="10" spans="1:7" ht="20.100000000000001" customHeight="1" x14ac:dyDescent="0.25">
      <c r="A10" s="22" t="s">
        <v>17</v>
      </c>
      <c r="B10" s="8"/>
      <c r="C10" s="8"/>
      <c r="D10" s="8"/>
      <c r="E10" s="8"/>
      <c r="F10" s="8"/>
      <c r="G10" s="8"/>
    </row>
    <row r="11" spans="1:7" ht="20.100000000000001" customHeight="1" x14ac:dyDescent="0.25">
      <c r="A11" s="23" t="s">
        <v>18</v>
      </c>
      <c r="B11" s="9"/>
      <c r="C11" s="9"/>
      <c r="D11" s="9"/>
      <c r="E11" s="9"/>
      <c r="F11" s="9"/>
      <c r="G11" s="9"/>
    </row>
    <row r="12" spans="1:7" ht="20.100000000000001" customHeight="1" x14ac:dyDescent="0.25">
      <c r="A12" s="22" t="s">
        <v>19</v>
      </c>
      <c r="B12" s="8">
        <v>1</v>
      </c>
      <c r="C12" s="8"/>
      <c r="D12" s="8">
        <v>1</v>
      </c>
      <c r="E12" s="8">
        <v>1</v>
      </c>
      <c r="F12" s="8"/>
      <c r="G12" s="8">
        <f>SUM(B12:F12)</f>
        <v>3</v>
      </c>
    </row>
    <row r="13" spans="1:7" ht="20.100000000000001" customHeight="1" x14ac:dyDescent="0.25">
      <c r="A13" s="23" t="s">
        <v>20</v>
      </c>
      <c r="B13" s="9">
        <v>1</v>
      </c>
      <c r="C13" s="9"/>
      <c r="D13" s="9">
        <v>1</v>
      </c>
      <c r="E13" s="9"/>
      <c r="F13" s="9"/>
      <c r="G13" s="9">
        <f>SUM(B13:F13)</f>
        <v>2</v>
      </c>
    </row>
    <row r="14" spans="1:7" ht="20.100000000000001" customHeight="1" x14ac:dyDescent="0.25">
      <c r="A14" s="22" t="s">
        <v>21</v>
      </c>
      <c r="B14" s="8">
        <v>1</v>
      </c>
      <c r="C14" s="8"/>
      <c r="D14" s="8">
        <v>1</v>
      </c>
      <c r="E14" s="8"/>
      <c r="F14" s="8"/>
      <c r="G14" s="8">
        <f>SUM(B14:F14)</f>
        <v>2</v>
      </c>
    </row>
    <row r="15" spans="1:7" ht="20.100000000000001" customHeight="1" x14ac:dyDescent="0.25">
      <c r="A15" s="23" t="s">
        <v>22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f>SUM(B15:F15)</f>
        <v>5</v>
      </c>
    </row>
    <row r="16" spans="1:7" ht="20.100000000000001" customHeight="1" x14ac:dyDescent="0.25">
      <c r="A16" s="22" t="s">
        <v>23</v>
      </c>
      <c r="B16" s="8"/>
      <c r="C16" s="8"/>
      <c r="D16" s="8"/>
      <c r="E16" s="8"/>
      <c r="F16" s="8"/>
      <c r="G16" s="8"/>
    </row>
    <row r="17" spans="1:7" ht="20.100000000000001" customHeight="1" x14ac:dyDescent="0.25">
      <c r="A17" s="23" t="s">
        <v>34</v>
      </c>
      <c r="B17" s="9">
        <v>1</v>
      </c>
      <c r="C17" s="9">
        <v>1</v>
      </c>
      <c r="D17" s="9">
        <v>1</v>
      </c>
      <c r="E17" s="9">
        <v>1</v>
      </c>
      <c r="F17" s="9"/>
      <c r="G17" s="9">
        <f>SUM(B17:F17)</f>
        <v>4</v>
      </c>
    </row>
    <row r="18" spans="1:7" ht="20.100000000000001" customHeight="1" x14ac:dyDescent="0.25">
      <c r="A18" s="22" t="s">
        <v>44</v>
      </c>
      <c r="B18" s="8">
        <v>1</v>
      </c>
      <c r="C18" s="8"/>
      <c r="D18" s="8">
        <v>1</v>
      </c>
      <c r="E18" s="8">
        <v>1</v>
      </c>
      <c r="F18" s="8"/>
      <c r="G18" s="8">
        <f>SUM(B18:F18)</f>
        <v>3</v>
      </c>
    </row>
    <row r="19" spans="1:7" ht="20.100000000000001" customHeight="1" x14ac:dyDescent="0.25">
      <c r="A19" s="23" t="s">
        <v>24</v>
      </c>
      <c r="B19" s="9"/>
      <c r="C19" s="9"/>
      <c r="D19" s="9"/>
      <c r="E19" s="9"/>
      <c r="F19" s="9"/>
      <c r="G19" s="9"/>
    </row>
    <row r="20" spans="1:7" ht="20.100000000000001" customHeight="1" x14ac:dyDescent="0.25">
      <c r="A20" s="22" t="s">
        <v>25</v>
      </c>
      <c r="B20" s="8">
        <v>1</v>
      </c>
      <c r="C20" s="8"/>
      <c r="D20" s="8">
        <v>1</v>
      </c>
      <c r="E20" s="8"/>
      <c r="F20" s="8"/>
      <c r="G20" s="8">
        <f>SUM(B20:F20)</f>
        <v>2</v>
      </c>
    </row>
    <row r="21" spans="1:7" ht="20.100000000000001" customHeight="1" x14ac:dyDescent="0.25">
      <c r="A21" s="23" t="s">
        <v>26</v>
      </c>
      <c r="B21" s="9">
        <v>1</v>
      </c>
      <c r="C21" s="9">
        <v>1</v>
      </c>
      <c r="D21" s="9">
        <v>1</v>
      </c>
      <c r="E21" s="9">
        <v>1</v>
      </c>
      <c r="F21" s="9">
        <v>1</v>
      </c>
      <c r="G21" s="9">
        <f>SUM(B21:F21)</f>
        <v>5</v>
      </c>
    </row>
    <row r="22" spans="1:7" ht="20.100000000000001" customHeight="1" x14ac:dyDescent="0.25">
      <c r="A22" s="22" t="s">
        <v>27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f>SUM(B22:F22)</f>
        <v>5</v>
      </c>
    </row>
    <row r="23" spans="1:7" ht="20.100000000000001" customHeight="1" x14ac:dyDescent="0.25">
      <c r="A23" s="23" t="s">
        <v>28</v>
      </c>
      <c r="B23" s="9">
        <v>1</v>
      </c>
      <c r="C23" s="9"/>
      <c r="D23" s="9">
        <v>1</v>
      </c>
      <c r="E23" s="9">
        <v>1</v>
      </c>
      <c r="F23" s="9"/>
      <c r="G23" s="9">
        <f>SUM(B23:F23)</f>
        <v>3</v>
      </c>
    </row>
    <row r="24" spans="1:7" ht="20.100000000000001" customHeight="1" x14ac:dyDescent="0.25">
      <c r="A24" s="22" t="s">
        <v>29</v>
      </c>
      <c r="B24" s="8"/>
      <c r="C24" s="8"/>
      <c r="D24" s="8"/>
      <c r="E24" s="8"/>
      <c r="F24" s="8"/>
      <c r="G24" s="8"/>
    </row>
    <row r="25" spans="1:7" ht="20.100000000000001" customHeight="1" x14ac:dyDescent="0.25">
      <c r="A25" s="23" t="s">
        <v>45</v>
      </c>
      <c r="B25" s="9"/>
      <c r="C25" s="9"/>
      <c r="D25" s="9"/>
      <c r="E25" s="9"/>
      <c r="F25" s="9"/>
      <c r="G25" s="9"/>
    </row>
    <row r="26" spans="1:7" ht="20.100000000000001" customHeight="1" x14ac:dyDescent="0.25">
      <c r="A26" s="22" t="s">
        <v>30</v>
      </c>
      <c r="B26" s="8">
        <v>1</v>
      </c>
      <c r="C26" s="8">
        <v>1</v>
      </c>
      <c r="D26" s="8">
        <v>1</v>
      </c>
      <c r="E26" s="8">
        <v>1</v>
      </c>
      <c r="F26" s="8"/>
      <c r="G26" s="8">
        <f>SUM(B26:F26)</f>
        <v>4</v>
      </c>
    </row>
    <row r="27" spans="1:7" ht="20.100000000000001" customHeight="1" x14ac:dyDescent="0.25">
      <c r="A27" s="23" t="s">
        <v>43</v>
      </c>
      <c r="B27" s="9">
        <v>1</v>
      </c>
      <c r="C27" s="9"/>
      <c r="D27" s="9">
        <v>1</v>
      </c>
      <c r="E27" s="9"/>
      <c r="F27" s="9"/>
      <c r="G27" s="9">
        <f>SUM(B27:F27)</f>
        <v>2</v>
      </c>
    </row>
    <row r="28" spans="1:7" ht="20.100000000000001" customHeight="1" x14ac:dyDescent="0.25">
      <c r="A28" s="22" t="s">
        <v>31</v>
      </c>
      <c r="B28" s="8">
        <v>1</v>
      </c>
      <c r="C28" s="8"/>
      <c r="D28" s="8">
        <v>1</v>
      </c>
      <c r="E28" s="8"/>
      <c r="F28" s="8"/>
      <c r="G28" s="8">
        <f>SUM(B28:F28)</f>
        <v>2</v>
      </c>
    </row>
    <row r="29" spans="1:7" ht="20.100000000000001" customHeight="1" x14ac:dyDescent="0.25">
      <c r="A29" s="23" t="s">
        <v>32</v>
      </c>
      <c r="B29" s="9">
        <v>1</v>
      </c>
      <c r="C29" s="9"/>
      <c r="D29" s="9">
        <v>1</v>
      </c>
      <c r="E29" s="9">
        <v>1</v>
      </c>
      <c r="F29" s="9"/>
      <c r="G29" s="9">
        <f>SUM(B29:F29)</f>
        <v>3</v>
      </c>
    </row>
    <row r="30" spans="1:7" ht="20.100000000000001" customHeight="1" x14ac:dyDescent="0.25">
      <c r="A30" s="22" t="s">
        <v>33</v>
      </c>
      <c r="B30" s="8">
        <v>1</v>
      </c>
      <c r="C30" s="8"/>
      <c r="D30" s="8">
        <v>1</v>
      </c>
      <c r="E30" s="8">
        <v>1</v>
      </c>
      <c r="F30" s="8"/>
      <c r="G30" s="8">
        <f>SUM(B30:F30)</f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1840D-B954-420E-A72E-525B7C6393E4}">
  <dimension ref="A1:G30"/>
  <sheetViews>
    <sheetView topLeftCell="A4" workbookViewId="0">
      <selection activeCell="B19" sqref="B19:F19"/>
    </sheetView>
  </sheetViews>
  <sheetFormatPr defaultRowHeight="15" x14ac:dyDescent="0.25"/>
  <cols>
    <col min="1" max="1" width="30.42578125" customWidth="1"/>
    <col min="2" max="2" width="10.7109375" customWidth="1"/>
    <col min="3" max="3" width="28.85546875" customWidth="1"/>
    <col min="4" max="4" width="16.28515625" customWidth="1"/>
    <col min="5" max="5" width="19.7109375" customWidth="1"/>
    <col min="6" max="6" width="10.85546875" customWidth="1"/>
    <col min="7" max="7" width="10.28515625" customWidth="1"/>
  </cols>
  <sheetData>
    <row r="1" spans="1:7" ht="75" customHeight="1" thickBot="1" x14ac:dyDescent="0.3">
      <c r="A1" s="6" t="s">
        <v>0</v>
      </c>
      <c r="B1" s="7" t="s">
        <v>64</v>
      </c>
      <c r="C1" s="7" t="s">
        <v>63</v>
      </c>
      <c r="D1" s="7" t="s">
        <v>60</v>
      </c>
      <c r="E1" s="7" t="s">
        <v>61</v>
      </c>
      <c r="F1" s="7" t="s">
        <v>62</v>
      </c>
      <c r="G1" s="7" t="s">
        <v>65</v>
      </c>
    </row>
    <row r="2" spans="1:7" ht="20.100000000000001" customHeight="1" thickTop="1" x14ac:dyDescent="0.25">
      <c r="A2" s="22" t="s">
        <v>10</v>
      </c>
      <c r="B2" s="8">
        <v>1</v>
      </c>
      <c r="C2" s="8">
        <v>1</v>
      </c>
      <c r="D2" s="8">
        <v>1</v>
      </c>
      <c r="E2" s="8"/>
      <c r="F2" s="8">
        <v>1.5</v>
      </c>
      <c r="G2" s="8">
        <f>SUM(B2:F2)</f>
        <v>4.5</v>
      </c>
    </row>
    <row r="3" spans="1:7" ht="20.100000000000001" customHeight="1" x14ac:dyDescent="0.25">
      <c r="A3" s="23" t="s">
        <v>11</v>
      </c>
      <c r="B3" s="9">
        <v>1</v>
      </c>
      <c r="C3" s="9">
        <v>1</v>
      </c>
      <c r="D3" s="9">
        <v>1</v>
      </c>
      <c r="E3" s="9"/>
      <c r="F3" s="9">
        <v>2.5</v>
      </c>
      <c r="G3" s="9">
        <f t="shared" ref="G3:G30" si="0">SUM(B3:F3)</f>
        <v>5.5</v>
      </c>
    </row>
    <row r="4" spans="1:7" ht="20.100000000000001" customHeight="1" x14ac:dyDescent="0.25">
      <c r="A4" s="22" t="s">
        <v>12</v>
      </c>
      <c r="B4" s="8">
        <v>1</v>
      </c>
      <c r="C4" s="8">
        <v>1</v>
      </c>
      <c r="D4" s="8">
        <v>1</v>
      </c>
      <c r="E4" s="8">
        <v>1</v>
      </c>
      <c r="F4" s="8">
        <v>2.5</v>
      </c>
      <c r="G4" s="8">
        <f t="shared" si="0"/>
        <v>6.5</v>
      </c>
    </row>
    <row r="5" spans="1:7" ht="20.100000000000001" customHeight="1" x14ac:dyDescent="0.25">
      <c r="A5" s="23" t="s">
        <v>13</v>
      </c>
      <c r="B5" s="9">
        <v>1</v>
      </c>
      <c r="C5" s="9">
        <v>1</v>
      </c>
      <c r="D5" s="9">
        <v>1</v>
      </c>
      <c r="E5" s="9">
        <v>1</v>
      </c>
      <c r="F5" s="9">
        <v>5</v>
      </c>
      <c r="G5" s="9">
        <f t="shared" si="0"/>
        <v>9</v>
      </c>
    </row>
    <row r="6" spans="1:7" ht="20.100000000000001" customHeight="1" x14ac:dyDescent="0.25">
      <c r="A6" s="22" t="s">
        <v>14</v>
      </c>
      <c r="B6" s="8">
        <v>1</v>
      </c>
      <c r="C6" s="8">
        <v>1</v>
      </c>
      <c r="D6" s="8">
        <v>1</v>
      </c>
      <c r="E6" s="8"/>
      <c r="F6" s="8">
        <v>3.5</v>
      </c>
      <c r="G6" s="8">
        <f t="shared" si="0"/>
        <v>6.5</v>
      </c>
    </row>
    <row r="7" spans="1:7" ht="20.100000000000001" customHeight="1" x14ac:dyDescent="0.25">
      <c r="A7" s="23" t="s">
        <v>15</v>
      </c>
      <c r="B7" s="9">
        <v>1</v>
      </c>
      <c r="C7" s="9">
        <v>1</v>
      </c>
      <c r="D7" s="9">
        <v>1</v>
      </c>
      <c r="E7" s="9"/>
      <c r="F7" s="9">
        <v>3</v>
      </c>
      <c r="G7" s="9">
        <f t="shared" si="0"/>
        <v>6</v>
      </c>
    </row>
    <row r="8" spans="1:7" ht="20.100000000000001" customHeight="1" x14ac:dyDescent="0.25">
      <c r="A8" s="22" t="s">
        <v>9</v>
      </c>
      <c r="B8" s="8">
        <v>1</v>
      </c>
      <c r="C8" s="8">
        <v>1</v>
      </c>
      <c r="D8" s="8">
        <v>1</v>
      </c>
      <c r="E8" s="8"/>
      <c r="F8" s="8">
        <v>3.5</v>
      </c>
      <c r="G8" s="8">
        <f t="shared" si="0"/>
        <v>6.5</v>
      </c>
    </row>
    <row r="9" spans="1:7" ht="20.100000000000001" customHeight="1" x14ac:dyDescent="0.25">
      <c r="A9" s="23" t="s">
        <v>16</v>
      </c>
      <c r="B9" s="9"/>
      <c r="C9" s="9"/>
      <c r="D9" s="9"/>
      <c r="E9" s="9"/>
      <c r="F9" s="9">
        <v>1</v>
      </c>
      <c r="G9" s="9">
        <f t="shared" si="0"/>
        <v>1</v>
      </c>
    </row>
    <row r="10" spans="1:7" ht="20.100000000000001" customHeight="1" x14ac:dyDescent="0.25">
      <c r="A10" s="22" t="s">
        <v>17</v>
      </c>
      <c r="B10" s="8">
        <v>1</v>
      </c>
      <c r="C10" s="8">
        <v>1</v>
      </c>
      <c r="D10" s="8">
        <v>1</v>
      </c>
      <c r="E10" s="8"/>
      <c r="F10" s="8">
        <v>6.5</v>
      </c>
      <c r="G10" s="8">
        <f t="shared" si="0"/>
        <v>9.5</v>
      </c>
    </row>
    <row r="11" spans="1:7" ht="20.100000000000001" customHeight="1" x14ac:dyDescent="0.25">
      <c r="A11" s="23" t="s">
        <v>18</v>
      </c>
      <c r="B11" s="9">
        <v>1</v>
      </c>
      <c r="C11" s="9">
        <v>1</v>
      </c>
      <c r="D11" s="9">
        <v>1</v>
      </c>
      <c r="E11" s="9"/>
      <c r="F11" s="9">
        <v>5</v>
      </c>
      <c r="G11" s="9">
        <f t="shared" si="0"/>
        <v>8</v>
      </c>
    </row>
    <row r="12" spans="1:7" ht="20.100000000000001" customHeight="1" x14ac:dyDescent="0.25">
      <c r="A12" s="22" t="s">
        <v>19</v>
      </c>
      <c r="B12" s="8">
        <v>1</v>
      </c>
      <c r="C12" s="8">
        <v>1</v>
      </c>
      <c r="D12" s="8">
        <v>1</v>
      </c>
      <c r="E12" s="8"/>
      <c r="F12" s="8">
        <v>4</v>
      </c>
      <c r="G12" s="8">
        <f t="shared" si="0"/>
        <v>7</v>
      </c>
    </row>
    <row r="13" spans="1:7" ht="20.100000000000001" customHeight="1" x14ac:dyDescent="0.25">
      <c r="A13" s="23" t="s">
        <v>20</v>
      </c>
      <c r="B13" s="9">
        <v>1</v>
      </c>
      <c r="C13" s="9">
        <v>1</v>
      </c>
      <c r="D13" s="9">
        <v>1</v>
      </c>
      <c r="E13" s="9"/>
      <c r="F13" s="9">
        <v>8</v>
      </c>
      <c r="G13" s="9">
        <f t="shared" si="0"/>
        <v>11</v>
      </c>
    </row>
    <row r="14" spans="1:7" ht="20.100000000000001" customHeight="1" x14ac:dyDescent="0.25">
      <c r="A14" s="22" t="s">
        <v>21</v>
      </c>
      <c r="B14" s="8">
        <v>1</v>
      </c>
      <c r="C14" s="8">
        <v>1</v>
      </c>
      <c r="D14" s="8">
        <v>1</v>
      </c>
      <c r="E14" s="8"/>
      <c r="F14" s="8">
        <v>4</v>
      </c>
      <c r="G14" s="8">
        <f t="shared" si="0"/>
        <v>7</v>
      </c>
    </row>
    <row r="15" spans="1:7" ht="20.100000000000001" customHeight="1" x14ac:dyDescent="0.25">
      <c r="A15" s="23" t="s">
        <v>22</v>
      </c>
      <c r="B15" s="9">
        <v>1</v>
      </c>
      <c r="C15" s="9">
        <v>1</v>
      </c>
      <c r="D15" s="9">
        <v>1</v>
      </c>
      <c r="E15" s="9">
        <v>1</v>
      </c>
      <c r="F15" s="9">
        <v>7.5</v>
      </c>
      <c r="G15" s="9">
        <f t="shared" si="0"/>
        <v>11.5</v>
      </c>
    </row>
    <row r="16" spans="1:7" ht="20.100000000000001" customHeight="1" x14ac:dyDescent="0.25">
      <c r="A16" s="22" t="s">
        <v>23</v>
      </c>
      <c r="B16" s="8"/>
      <c r="C16" s="8"/>
      <c r="D16" s="8"/>
      <c r="E16" s="8"/>
      <c r="F16" s="8"/>
      <c r="G16" s="8">
        <f t="shared" si="0"/>
        <v>0</v>
      </c>
    </row>
    <row r="17" spans="1:7" ht="20.100000000000001" customHeight="1" x14ac:dyDescent="0.25">
      <c r="A17" s="23" t="s">
        <v>34</v>
      </c>
      <c r="B17" s="9">
        <v>1</v>
      </c>
      <c r="C17" s="9">
        <v>1</v>
      </c>
      <c r="D17" s="9">
        <v>1</v>
      </c>
      <c r="E17" s="9"/>
      <c r="F17" s="9">
        <v>3</v>
      </c>
      <c r="G17" s="9">
        <f t="shared" si="0"/>
        <v>6</v>
      </c>
    </row>
    <row r="18" spans="1:7" ht="20.100000000000001" customHeight="1" x14ac:dyDescent="0.25">
      <c r="A18" s="22" t="s">
        <v>44</v>
      </c>
      <c r="B18" s="8"/>
      <c r="C18" s="8"/>
      <c r="D18" s="8"/>
      <c r="E18" s="8"/>
      <c r="F18" s="8"/>
      <c r="G18" s="8">
        <f t="shared" si="0"/>
        <v>0</v>
      </c>
    </row>
    <row r="19" spans="1:7" ht="20.100000000000001" customHeight="1" x14ac:dyDescent="0.25">
      <c r="A19" s="23" t="s">
        <v>24</v>
      </c>
      <c r="B19" s="26" t="s">
        <v>71</v>
      </c>
      <c r="C19" s="27"/>
      <c r="D19" s="27"/>
      <c r="E19" s="27"/>
      <c r="F19" s="28"/>
      <c r="G19" s="9">
        <v>9.5</v>
      </c>
    </row>
    <row r="20" spans="1:7" ht="20.100000000000001" customHeight="1" x14ac:dyDescent="0.25">
      <c r="A20" s="22" t="s">
        <v>25</v>
      </c>
      <c r="B20" s="8"/>
      <c r="C20" s="8"/>
      <c r="D20" s="8"/>
      <c r="E20" s="8"/>
      <c r="F20" s="8">
        <v>2</v>
      </c>
      <c r="G20" s="8">
        <f t="shared" si="0"/>
        <v>2</v>
      </c>
    </row>
    <row r="21" spans="1:7" ht="20.100000000000001" customHeight="1" x14ac:dyDescent="0.25">
      <c r="A21" s="23" t="s">
        <v>26</v>
      </c>
      <c r="B21" s="9">
        <v>1</v>
      </c>
      <c r="C21" s="9">
        <v>1</v>
      </c>
      <c r="D21" s="9">
        <v>1</v>
      </c>
      <c r="E21" s="9"/>
      <c r="F21" s="9">
        <v>5</v>
      </c>
      <c r="G21" s="9">
        <f t="shared" si="0"/>
        <v>8</v>
      </c>
    </row>
    <row r="22" spans="1:7" ht="20.100000000000001" customHeight="1" x14ac:dyDescent="0.25">
      <c r="A22" s="22" t="s">
        <v>27</v>
      </c>
      <c r="B22" s="8">
        <v>1</v>
      </c>
      <c r="C22" s="8">
        <v>1</v>
      </c>
      <c r="D22" s="8">
        <v>1</v>
      </c>
      <c r="E22" s="8"/>
      <c r="F22" s="8">
        <v>9</v>
      </c>
      <c r="G22" s="8">
        <f t="shared" si="0"/>
        <v>12</v>
      </c>
    </row>
    <row r="23" spans="1:7" ht="20.100000000000001" customHeight="1" x14ac:dyDescent="0.25">
      <c r="A23" s="23" t="s">
        <v>28</v>
      </c>
      <c r="B23" s="9">
        <v>1</v>
      </c>
      <c r="C23" s="9">
        <v>1</v>
      </c>
      <c r="D23" s="9">
        <v>1</v>
      </c>
      <c r="E23" s="9"/>
      <c r="F23" s="9">
        <v>8.5</v>
      </c>
      <c r="G23" s="9">
        <f t="shared" si="0"/>
        <v>11.5</v>
      </c>
    </row>
    <row r="24" spans="1:7" ht="20.100000000000001" customHeight="1" x14ac:dyDescent="0.25">
      <c r="A24" s="22" t="s">
        <v>29</v>
      </c>
      <c r="B24" s="8">
        <v>1</v>
      </c>
      <c r="C24" s="8">
        <v>1</v>
      </c>
      <c r="D24" s="8">
        <v>1</v>
      </c>
      <c r="E24" s="8"/>
      <c r="F24" s="8">
        <v>4.5</v>
      </c>
      <c r="G24" s="8">
        <f t="shared" si="0"/>
        <v>7.5</v>
      </c>
    </row>
    <row r="25" spans="1:7" ht="20.100000000000001" customHeight="1" x14ac:dyDescent="0.25">
      <c r="A25" s="23" t="s">
        <v>45</v>
      </c>
      <c r="B25" s="9"/>
      <c r="C25" s="9"/>
      <c r="D25" s="9"/>
      <c r="E25" s="9"/>
      <c r="F25" s="9"/>
      <c r="G25" s="9">
        <f t="shared" si="0"/>
        <v>0</v>
      </c>
    </row>
    <row r="26" spans="1:7" ht="20.100000000000001" customHeight="1" x14ac:dyDescent="0.25">
      <c r="A26" s="22" t="s">
        <v>30</v>
      </c>
      <c r="B26" s="8">
        <v>1</v>
      </c>
      <c r="C26" s="8">
        <v>1</v>
      </c>
      <c r="D26" s="8">
        <v>1</v>
      </c>
      <c r="E26" s="8">
        <v>1</v>
      </c>
      <c r="F26" s="8">
        <v>5</v>
      </c>
      <c r="G26" s="8">
        <f t="shared" si="0"/>
        <v>9</v>
      </c>
    </row>
    <row r="27" spans="1:7" ht="20.100000000000001" customHeight="1" x14ac:dyDescent="0.25">
      <c r="A27" s="23" t="s">
        <v>43</v>
      </c>
      <c r="B27" s="9">
        <v>1</v>
      </c>
      <c r="C27" s="9">
        <v>1</v>
      </c>
      <c r="D27" s="9">
        <v>1</v>
      </c>
      <c r="E27" s="9"/>
      <c r="F27" s="9">
        <v>5</v>
      </c>
      <c r="G27" s="9">
        <f t="shared" si="0"/>
        <v>8</v>
      </c>
    </row>
    <row r="28" spans="1:7" ht="20.100000000000001" customHeight="1" x14ac:dyDescent="0.25">
      <c r="A28" s="22" t="s">
        <v>31</v>
      </c>
      <c r="B28" s="8">
        <v>1</v>
      </c>
      <c r="C28" s="8">
        <v>1</v>
      </c>
      <c r="D28" s="8">
        <v>1</v>
      </c>
      <c r="E28" s="8"/>
      <c r="F28" s="8">
        <v>2.5</v>
      </c>
      <c r="G28" s="8">
        <f t="shared" si="0"/>
        <v>5.5</v>
      </c>
    </row>
    <row r="29" spans="1:7" ht="20.100000000000001" customHeight="1" x14ac:dyDescent="0.25">
      <c r="A29" s="23" t="s">
        <v>32</v>
      </c>
      <c r="B29" s="9">
        <v>1</v>
      </c>
      <c r="C29" s="9">
        <v>1</v>
      </c>
      <c r="D29" s="9">
        <v>1</v>
      </c>
      <c r="E29" s="9"/>
      <c r="F29" s="9">
        <v>5</v>
      </c>
      <c r="G29" s="9">
        <f t="shared" si="0"/>
        <v>8</v>
      </c>
    </row>
    <row r="30" spans="1:7" ht="20.100000000000001" customHeight="1" x14ac:dyDescent="0.25">
      <c r="A30" s="22" t="s">
        <v>33</v>
      </c>
      <c r="B30" s="8">
        <v>1</v>
      </c>
      <c r="C30" s="8">
        <v>1</v>
      </c>
      <c r="D30" s="8">
        <v>1</v>
      </c>
      <c r="E30" s="8"/>
      <c r="F30" s="8">
        <v>5.5</v>
      </c>
      <c r="G30" s="8">
        <f t="shared" si="0"/>
        <v>8.5</v>
      </c>
    </row>
  </sheetData>
  <mergeCells count="1">
    <mergeCell ref="B19:F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0BA0-EAE2-460B-8D8B-B7D2E117FD54}">
  <dimension ref="A1:E29"/>
  <sheetViews>
    <sheetView workbookViewId="0">
      <selection activeCell="E6" sqref="E6"/>
    </sheetView>
  </sheetViews>
  <sheetFormatPr defaultRowHeight="15" x14ac:dyDescent="0.25"/>
  <cols>
    <col min="1" max="1" width="30.7109375" customWidth="1"/>
    <col min="2" max="2" width="12.85546875" customWidth="1"/>
    <col min="3" max="3" width="21.7109375" customWidth="1"/>
    <col min="4" max="4" width="26.42578125" customWidth="1"/>
    <col min="5" max="5" width="18" customWidth="1"/>
  </cols>
  <sheetData>
    <row r="1" spans="1:5" ht="117.75" customHeight="1" thickBot="1" x14ac:dyDescent="0.3">
      <c r="A1" s="6" t="s">
        <v>0</v>
      </c>
      <c r="B1" s="7" t="s">
        <v>46</v>
      </c>
      <c r="C1" s="7" t="s">
        <v>66</v>
      </c>
      <c r="D1" s="7" t="s">
        <v>67</v>
      </c>
      <c r="E1" s="7" t="s">
        <v>52</v>
      </c>
    </row>
    <row r="2" spans="1:5" ht="20.100000000000001" customHeight="1" thickTop="1" x14ac:dyDescent="0.25">
      <c r="A2" s="22" t="s">
        <v>10</v>
      </c>
      <c r="B2" s="8">
        <v>1</v>
      </c>
      <c r="C2" s="8"/>
      <c r="D2" s="8">
        <v>1</v>
      </c>
      <c r="E2" s="8">
        <f>SUM(B2:D2)</f>
        <v>2</v>
      </c>
    </row>
    <row r="3" spans="1:5" ht="20.100000000000001" customHeight="1" x14ac:dyDescent="0.25">
      <c r="A3" s="23" t="s">
        <v>11</v>
      </c>
      <c r="B3" s="9"/>
      <c r="C3" s="9"/>
      <c r="D3" s="9"/>
      <c r="E3" s="9">
        <f t="shared" ref="E3:E29" si="0">SUM(B3:D3)</f>
        <v>0</v>
      </c>
    </row>
    <row r="4" spans="1:5" ht="20.100000000000001" customHeight="1" x14ac:dyDescent="0.25">
      <c r="A4" s="22" t="s">
        <v>12</v>
      </c>
      <c r="B4" s="8"/>
      <c r="C4" s="8"/>
      <c r="D4" s="8"/>
      <c r="E4" s="8">
        <f t="shared" si="0"/>
        <v>0</v>
      </c>
    </row>
    <row r="5" spans="1:5" ht="20.100000000000001" customHeight="1" x14ac:dyDescent="0.25">
      <c r="A5" s="23" t="s">
        <v>13</v>
      </c>
      <c r="B5" s="26" t="s">
        <v>70</v>
      </c>
      <c r="C5" s="27"/>
      <c r="D5" s="28"/>
      <c r="E5" s="9">
        <v>6</v>
      </c>
    </row>
    <row r="6" spans="1:5" ht="20.100000000000001" customHeight="1" x14ac:dyDescent="0.25">
      <c r="A6" s="22" t="s">
        <v>14</v>
      </c>
      <c r="B6" s="8">
        <v>1</v>
      </c>
      <c r="C6" s="8"/>
      <c r="D6" s="8">
        <v>1</v>
      </c>
      <c r="E6" s="8">
        <f t="shared" si="0"/>
        <v>2</v>
      </c>
    </row>
    <row r="7" spans="1:5" ht="20.100000000000001" customHeight="1" x14ac:dyDescent="0.25">
      <c r="A7" s="23" t="s">
        <v>15</v>
      </c>
      <c r="B7" s="9"/>
      <c r="C7" s="9"/>
      <c r="D7" s="9"/>
      <c r="E7" s="9">
        <f t="shared" si="0"/>
        <v>0</v>
      </c>
    </row>
    <row r="8" spans="1:5" ht="20.100000000000001" customHeight="1" x14ac:dyDescent="0.25">
      <c r="A8" s="22" t="s">
        <v>9</v>
      </c>
      <c r="B8" s="8">
        <v>1</v>
      </c>
      <c r="C8" s="8"/>
      <c r="D8" s="8">
        <v>1</v>
      </c>
      <c r="E8" s="8">
        <f t="shared" si="0"/>
        <v>2</v>
      </c>
    </row>
    <row r="9" spans="1:5" ht="20.100000000000001" customHeight="1" x14ac:dyDescent="0.25">
      <c r="A9" s="23" t="s">
        <v>16</v>
      </c>
      <c r="B9" s="9"/>
      <c r="C9" s="9"/>
      <c r="D9" s="9"/>
      <c r="E9" s="9">
        <f t="shared" si="0"/>
        <v>0</v>
      </c>
    </row>
    <row r="10" spans="1:5" ht="20.100000000000001" customHeight="1" x14ac:dyDescent="0.25">
      <c r="A10" s="22" t="s">
        <v>17</v>
      </c>
      <c r="B10" s="8">
        <v>1</v>
      </c>
      <c r="C10" s="8">
        <v>3</v>
      </c>
      <c r="D10" s="8"/>
      <c r="E10" s="8">
        <f t="shared" si="0"/>
        <v>4</v>
      </c>
    </row>
    <row r="11" spans="1:5" ht="20.100000000000001" customHeight="1" x14ac:dyDescent="0.25">
      <c r="A11" s="23" t="s">
        <v>18</v>
      </c>
      <c r="B11" s="9">
        <v>1</v>
      </c>
      <c r="C11" s="9"/>
      <c r="D11" s="9">
        <v>2</v>
      </c>
      <c r="E11" s="9">
        <f t="shared" si="0"/>
        <v>3</v>
      </c>
    </row>
    <row r="12" spans="1:5" ht="20.100000000000001" customHeight="1" x14ac:dyDescent="0.25">
      <c r="A12" s="22" t="s">
        <v>19</v>
      </c>
      <c r="B12" s="8">
        <v>1</v>
      </c>
      <c r="C12" s="8">
        <v>2</v>
      </c>
      <c r="D12" s="8">
        <v>1</v>
      </c>
      <c r="E12" s="8">
        <f t="shared" si="0"/>
        <v>4</v>
      </c>
    </row>
    <row r="13" spans="1:5" ht="20.100000000000001" customHeight="1" x14ac:dyDescent="0.25">
      <c r="A13" s="23" t="s">
        <v>20</v>
      </c>
      <c r="B13" s="9">
        <v>1</v>
      </c>
      <c r="C13" s="9">
        <v>3</v>
      </c>
      <c r="D13" s="9">
        <v>1</v>
      </c>
      <c r="E13" s="9">
        <f t="shared" si="0"/>
        <v>5</v>
      </c>
    </row>
    <row r="14" spans="1:5" ht="20.100000000000001" customHeight="1" x14ac:dyDescent="0.25">
      <c r="A14" s="22" t="s">
        <v>21</v>
      </c>
      <c r="B14" s="8"/>
      <c r="C14" s="8"/>
      <c r="D14" s="8"/>
      <c r="E14" s="8">
        <f t="shared" si="0"/>
        <v>0</v>
      </c>
    </row>
    <row r="15" spans="1:5" ht="20.100000000000001" customHeight="1" x14ac:dyDescent="0.25">
      <c r="A15" s="23" t="s">
        <v>22</v>
      </c>
      <c r="B15" s="26" t="s">
        <v>70</v>
      </c>
      <c r="C15" s="27"/>
      <c r="D15" s="28"/>
      <c r="E15" s="9">
        <v>5</v>
      </c>
    </row>
    <row r="16" spans="1:5" ht="20.100000000000001" customHeight="1" x14ac:dyDescent="0.25">
      <c r="A16" s="22" t="s">
        <v>34</v>
      </c>
      <c r="B16" s="8">
        <v>1</v>
      </c>
      <c r="C16" s="8">
        <v>3</v>
      </c>
      <c r="D16" s="8">
        <v>2</v>
      </c>
      <c r="E16" s="8">
        <f t="shared" si="0"/>
        <v>6</v>
      </c>
    </row>
    <row r="17" spans="1:5" ht="20.100000000000001" customHeight="1" x14ac:dyDescent="0.25">
      <c r="A17" s="23" t="s">
        <v>44</v>
      </c>
      <c r="B17" s="9">
        <v>1</v>
      </c>
      <c r="C17" s="9"/>
      <c r="D17" s="9">
        <v>1</v>
      </c>
      <c r="E17" s="9">
        <f t="shared" si="0"/>
        <v>2</v>
      </c>
    </row>
    <row r="18" spans="1:5" ht="20.100000000000001" customHeight="1" x14ac:dyDescent="0.25">
      <c r="A18" s="22" t="s">
        <v>24</v>
      </c>
      <c r="B18" s="8">
        <v>1</v>
      </c>
      <c r="C18" s="8"/>
      <c r="D18" s="8">
        <v>2</v>
      </c>
      <c r="E18" s="8">
        <f t="shared" si="0"/>
        <v>3</v>
      </c>
    </row>
    <row r="19" spans="1:5" ht="20.100000000000001" customHeight="1" x14ac:dyDescent="0.25">
      <c r="A19" s="23" t="s">
        <v>25</v>
      </c>
      <c r="B19" s="9">
        <v>1</v>
      </c>
      <c r="C19" s="9"/>
      <c r="D19" s="9">
        <v>2</v>
      </c>
      <c r="E19" s="9">
        <f t="shared" si="0"/>
        <v>3</v>
      </c>
    </row>
    <row r="20" spans="1:5" ht="20.100000000000001" customHeight="1" x14ac:dyDescent="0.25">
      <c r="A20" s="22" t="s">
        <v>26</v>
      </c>
      <c r="B20" s="8">
        <v>1</v>
      </c>
      <c r="C20" s="8">
        <v>3</v>
      </c>
      <c r="D20" s="8">
        <v>2</v>
      </c>
      <c r="E20" s="8">
        <f t="shared" si="0"/>
        <v>6</v>
      </c>
    </row>
    <row r="21" spans="1:5" ht="20.100000000000001" customHeight="1" x14ac:dyDescent="0.25">
      <c r="A21" s="23" t="s">
        <v>27</v>
      </c>
      <c r="B21" s="9"/>
      <c r="C21" s="9"/>
      <c r="D21" s="9"/>
      <c r="E21" s="9">
        <f t="shared" si="0"/>
        <v>0</v>
      </c>
    </row>
    <row r="22" spans="1:5" ht="20.100000000000001" customHeight="1" x14ac:dyDescent="0.25">
      <c r="A22" s="22" t="s">
        <v>28</v>
      </c>
      <c r="B22" s="8"/>
      <c r="C22" s="8"/>
      <c r="D22" s="8"/>
      <c r="E22" s="8">
        <f t="shared" si="0"/>
        <v>0</v>
      </c>
    </row>
    <row r="23" spans="1:5" ht="20.100000000000001" customHeight="1" x14ac:dyDescent="0.25">
      <c r="A23" s="23" t="s">
        <v>29</v>
      </c>
      <c r="B23" s="9">
        <v>1</v>
      </c>
      <c r="C23" s="9"/>
      <c r="D23" s="9">
        <v>2</v>
      </c>
      <c r="E23" s="9">
        <f t="shared" si="0"/>
        <v>3</v>
      </c>
    </row>
    <row r="24" spans="1:5" ht="20.100000000000001" customHeight="1" x14ac:dyDescent="0.25">
      <c r="A24" s="22" t="s">
        <v>45</v>
      </c>
      <c r="B24" s="8"/>
      <c r="C24" s="8"/>
      <c r="D24" s="8"/>
      <c r="E24" s="8">
        <f t="shared" si="0"/>
        <v>0</v>
      </c>
    </row>
    <row r="25" spans="1:5" ht="20.100000000000001" customHeight="1" x14ac:dyDescent="0.25">
      <c r="A25" s="23" t="s">
        <v>30</v>
      </c>
      <c r="B25" s="9">
        <v>1</v>
      </c>
      <c r="C25" s="9">
        <v>3</v>
      </c>
      <c r="D25" s="9">
        <v>2</v>
      </c>
      <c r="E25" s="9">
        <f t="shared" si="0"/>
        <v>6</v>
      </c>
    </row>
    <row r="26" spans="1:5" ht="20.100000000000001" customHeight="1" x14ac:dyDescent="0.25">
      <c r="A26" s="22" t="s">
        <v>43</v>
      </c>
      <c r="B26" s="8">
        <v>1</v>
      </c>
      <c r="C26" s="8"/>
      <c r="D26" s="8">
        <v>1</v>
      </c>
      <c r="E26" s="8">
        <f t="shared" si="0"/>
        <v>2</v>
      </c>
    </row>
    <row r="27" spans="1:5" ht="20.100000000000001" customHeight="1" x14ac:dyDescent="0.25">
      <c r="A27" s="23" t="s">
        <v>31</v>
      </c>
      <c r="B27" s="9"/>
      <c r="C27" s="9"/>
      <c r="D27" s="9"/>
      <c r="E27" s="9">
        <f t="shared" si="0"/>
        <v>0</v>
      </c>
    </row>
    <row r="28" spans="1:5" ht="20.100000000000001" customHeight="1" x14ac:dyDescent="0.25">
      <c r="A28" s="22" t="s">
        <v>32</v>
      </c>
      <c r="B28" s="8">
        <v>1</v>
      </c>
      <c r="C28" s="8">
        <v>3</v>
      </c>
      <c r="D28" s="8">
        <v>1</v>
      </c>
      <c r="E28" s="8">
        <f t="shared" si="0"/>
        <v>5</v>
      </c>
    </row>
    <row r="29" spans="1:5" ht="20.100000000000001" customHeight="1" x14ac:dyDescent="0.25">
      <c r="A29" s="23" t="s">
        <v>33</v>
      </c>
      <c r="B29" s="9"/>
      <c r="C29" s="9"/>
      <c r="D29" s="9"/>
      <c r="E29" s="9">
        <f t="shared" si="0"/>
        <v>0</v>
      </c>
    </row>
  </sheetData>
  <mergeCells count="2">
    <mergeCell ref="B15:D15"/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D466-0897-4E91-ADC7-E4AB9F093408}">
  <dimension ref="A1:E29"/>
  <sheetViews>
    <sheetView workbookViewId="0">
      <selection activeCell="D27" sqref="D27"/>
    </sheetView>
  </sheetViews>
  <sheetFormatPr defaultRowHeight="15" x14ac:dyDescent="0.25"/>
  <cols>
    <col min="1" max="1" width="30.28515625" customWidth="1"/>
    <col min="2" max="2" width="13.42578125" customWidth="1"/>
    <col min="3" max="3" width="23.7109375" customWidth="1"/>
    <col min="4" max="4" width="31" customWidth="1"/>
    <col min="5" max="5" width="11.7109375" customWidth="1"/>
  </cols>
  <sheetData>
    <row r="1" spans="1:5" ht="140.25" customHeight="1" thickBot="1" x14ac:dyDescent="0.3">
      <c r="A1" s="6" t="s">
        <v>0</v>
      </c>
      <c r="B1" s="7" t="s">
        <v>46</v>
      </c>
      <c r="C1" s="7" t="s">
        <v>68</v>
      </c>
      <c r="D1" s="7" t="s">
        <v>69</v>
      </c>
      <c r="E1" s="7" t="s">
        <v>52</v>
      </c>
    </row>
    <row r="2" spans="1:5" ht="20.100000000000001" customHeight="1" thickTop="1" x14ac:dyDescent="0.25">
      <c r="A2" s="22" t="s">
        <v>10</v>
      </c>
      <c r="B2" s="8">
        <v>1</v>
      </c>
      <c r="C2" s="8"/>
      <c r="D2" s="8">
        <v>1</v>
      </c>
      <c r="E2" s="8">
        <f>SUM(B2:D2)</f>
        <v>2</v>
      </c>
    </row>
    <row r="3" spans="1:5" ht="20.100000000000001" customHeight="1" x14ac:dyDescent="0.25">
      <c r="A3" s="23" t="s">
        <v>11</v>
      </c>
      <c r="B3" s="9"/>
      <c r="C3" s="9"/>
      <c r="D3" s="9"/>
      <c r="E3" s="9">
        <f t="shared" ref="E3:E29" si="0">SUM(B3:D3)</f>
        <v>0</v>
      </c>
    </row>
    <row r="4" spans="1:5" ht="20.100000000000001" customHeight="1" x14ac:dyDescent="0.25">
      <c r="A4" s="22" t="s">
        <v>12</v>
      </c>
      <c r="B4" s="8"/>
      <c r="C4" s="8"/>
      <c r="D4" s="8">
        <v>1</v>
      </c>
      <c r="E4" s="8">
        <f t="shared" si="0"/>
        <v>1</v>
      </c>
    </row>
    <row r="5" spans="1:5" ht="20.100000000000001" customHeight="1" x14ac:dyDescent="0.25">
      <c r="A5" s="23" t="s">
        <v>13</v>
      </c>
      <c r="B5" s="9">
        <v>1</v>
      </c>
      <c r="C5" s="9">
        <v>3</v>
      </c>
      <c r="D5" s="9">
        <v>1</v>
      </c>
      <c r="E5" s="9">
        <f t="shared" si="0"/>
        <v>5</v>
      </c>
    </row>
    <row r="6" spans="1:5" ht="20.100000000000001" customHeight="1" x14ac:dyDescent="0.25">
      <c r="A6" s="22" t="s">
        <v>14</v>
      </c>
      <c r="B6" s="8"/>
      <c r="C6" s="8"/>
      <c r="D6" s="8"/>
      <c r="E6" s="8">
        <f t="shared" si="0"/>
        <v>0</v>
      </c>
    </row>
    <row r="7" spans="1:5" ht="20.100000000000001" customHeight="1" x14ac:dyDescent="0.25">
      <c r="A7" s="23" t="s">
        <v>15</v>
      </c>
      <c r="B7" s="9">
        <v>1</v>
      </c>
      <c r="C7" s="9"/>
      <c r="D7" s="9">
        <v>1</v>
      </c>
      <c r="E7" s="9">
        <f t="shared" si="0"/>
        <v>2</v>
      </c>
    </row>
    <row r="8" spans="1:5" ht="20.100000000000001" customHeight="1" x14ac:dyDescent="0.25">
      <c r="A8" s="22" t="s">
        <v>9</v>
      </c>
      <c r="B8" s="8">
        <v>1</v>
      </c>
      <c r="C8" s="8"/>
      <c r="D8" s="8"/>
      <c r="E8" s="8">
        <f t="shared" si="0"/>
        <v>1</v>
      </c>
    </row>
    <row r="9" spans="1:5" ht="20.100000000000001" customHeight="1" x14ac:dyDescent="0.25">
      <c r="A9" s="23" t="s">
        <v>16</v>
      </c>
      <c r="B9" s="9"/>
      <c r="C9" s="9"/>
      <c r="D9" s="9">
        <v>1</v>
      </c>
      <c r="E9" s="9">
        <f t="shared" si="0"/>
        <v>1</v>
      </c>
    </row>
    <row r="10" spans="1:5" ht="20.100000000000001" customHeight="1" x14ac:dyDescent="0.25">
      <c r="A10" s="22" t="s">
        <v>17</v>
      </c>
      <c r="B10" s="8">
        <v>1</v>
      </c>
      <c r="C10" s="8">
        <v>1</v>
      </c>
      <c r="D10" s="8">
        <v>1</v>
      </c>
      <c r="E10" s="8">
        <f t="shared" si="0"/>
        <v>3</v>
      </c>
    </row>
    <row r="11" spans="1:5" ht="20.100000000000001" customHeight="1" x14ac:dyDescent="0.25">
      <c r="A11" s="23" t="s">
        <v>18</v>
      </c>
      <c r="B11" s="9">
        <v>1</v>
      </c>
      <c r="C11" s="9"/>
      <c r="D11" s="9">
        <v>1</v>
      </c>
      <c r="E11" s="9">
        <f t="shared" si="0"/>
        <v>2</v>
      </c>
    </row>
    <row r="12" spans="1:5" ht="20.100000000000001" customHeight="1" x14ac:dyDescent="0.25">
      <c r="A12" s="22" t="s">
        <v>19</v>
      </c>
      <c r="B12" s="8">
        <v>1</v>
      </c>
      <c r="C12" s="8">
        <v>1</v>
      </c>
      <c r="D12" s="8">
        <v>2</v>
      </c>
      <c r="E12" s="8">
        <f t="shared" si="0"/>
        <v>4</v>
      </c>
    </row>
    <row r="13" spans="1:5" ht="20.100000000000001" customHeight="1" x14ac:dyDescent="0.25">
      <c r="A13" s="23" t="s">
        <v>20</v>
      </c>
      <c r="B13" s="9">
        <v>1</v>
      </c>
      <c r="C13" s="9">
        <v>1</v>
      </c>
      <c r="D13" s="9">
        <v>1</v>
      </c>
      <c r="E13" s="9">
        <f t="shared" si="0"/>
        <v>3</v>
      </c>
    </row>
    <row r="14" spans="1:5" ht="20.100000000000001" customHeight="1" x14ac:dyDescent="0.25">
      <c r="A14" s="22" t="s">
        <v>21</v>
      </c>
      <c r="B14" s="8"/>
      <c r="C14" s="8"/>
      <c r="D14" s="8"/>
      <c r="E14" s="8">
        <f t="shared" si="0"/>
        <v>0</v>
      </c>
    </row>
    <row r="15" spans="1:5" ht="20.100000000000001" customHeight="1" x14ac:dyDescent="0.25">
      <c r="A15" s="23" t="s">
        <v>22</v>
      </c>
      <c r="B15" s="9">
        <v>1</v>
      </c>
      <c r="C15" s="9">
        <v>3</v>
      </c>
      <c r="D15" s="9">
        <v>2</v>
      </c>
      <c r="E15" s="9">
        <f t="shared" si="0"/>
        <v>6</v>
      </c>
    </row>
    <row r="16" spans="1:5" ht="20.100000000000001" customHeight="1" x14ac:dyDescent="0.25">
      <c r="A16" s="22" t="s">
        <v>34</v>
      </c>
      <c r="B16" s="8">
        <v>1</v>
      </c>
      <c r="C16" s="8">
        <v>3</v>
      </c>
      <c r="D16" s="8">
        <v>2</v>
      </c>
      <c r="E16" s="8">
        <f t="shared" si="0"/>
        <v>6</v>
      </c>
    </row>
    <row r="17" spans="1:5" ht="20.100000000000001" customHeight="1" x14ac:dyDescent="0.25">
      <c r="A17" s="23" t="s">
        <v>44</v>
      </c>
      <c r="B17" s="9"/>
      <c r="C17" s="9"/>
      <c r="D17" s="9"/>
      <c r="E17" s="9">
        <f t="shared" si="0"/>
        <v>0</v>
      </c>
    </row>
    <row r="18" spans="1:5" ht="20.100000000000001" customHeight="1" x14ac:dyDescent="0.25">
      <c r="A18" s="22" t="s">
        <v>24</v>
      </c>
      <c r="B18" s="8">
        <v>1</v>
      </c>
      <c r="C18" s="8"/>
      <c r="D18" s="8">
        <v>1</v>
      </c>
      <c r="E18" s="8">
        <f t="shared" si="0"/>
        <v>2</v>
      </c>
    </row>
    <row r="19" spans="1:5" ht="20.100000000000001" customHeight="1" x14ac:dyDescent="0.25">
      <c r="A19" s="23" t="s">
        <v>25</v>
      </c>
      <c r="B19" s="9">
        <v>1</v>
      </c>
      <c r="C19" s="9"/>
      <c r="D19" s="9">
        <v>1</v>
      </c>
      <c r="E19" s="9">
        <f t="shared" si="0"/>
        <v>2</v>
      </c>
    </row>
    <row r="20" spans="1:5" ht="20.100000000000001" customHeight="1" x14ac:dyDescent="0.25">
      <c r="A20" s="22" t="s">
        <v>26</v>
      </c>
      <c r="B20" s="8">
        <v>1</v>
      </c>
      <c r="C20" s="8">
        <v>3</v>
      </c>
      <c r="D20" s="8">
        <v>1</v>
      </c>
      <c r="E20" s="8">
        <f t="shared" si="0"/>
        <v>5</v>
      </c>
    </row>
    <row r="21" spans="1:5" ht="20.100000000000001" customHeight="1" x14ac:dyDescent="0.25">
      <c r="A21" s="23" t="s">
        <v>27</v>
      </c>
      <c r="B21" s="9"/>
      <c r="C21" s="9"/>
      <c r="D21" s="9"/>
      <c r="E21" s="9">
        <f t="shared" si="0"/>
        <v>0</v>
      </c>
    </row>
    <row r="22" spans="1:5" ht="20.100000000000001" customHeight="1" x14ac:dyDescent="0.25">
      <c r="A22" s="22" t="s">
        <v>28</v>
      </c>
      <c r="B22" s="8"/>
      <c r="C22" s="8"/>
      <c r="D22" s="8"/>
      <c r="E22" s="8">
        <f t="shared" si="0"/>
        <v>0</v>
      </c>
    </row>
    <row r="23" spans="1:5" ht="20.100000000000001" customHeight="1" x14ac:dyDescent="0.25">
      <c r="A23" s="23" t="s">
        <v>29</v>
      </c>
      <c r="B23" s="9">
        <v>1</v>
      </c>
      <c r="C23" s="9"/>
      <c r="D23" s="9">
        <v>1</v>
      </c>
      <c r="E23" s="9">
        <f t="shared" si="0"/>
        <v>2</v>
      </c>
    </row>
    <row r="24" spans="1:5" ht="20.100000000000001" customHeight="1" x14ac:dyDescent="0.25">
      <c r="A24" s="22" t="s">
        <v>45</v>
      </c>
      <c r="B24" s="8"/>
      <c r="C24" s="8"/>
      <c r="D24" s="8"/>
      <c r="E24" s="8">
        <f t="shared" si="0"/>
        <v>0</v>
      </c>
    </row>
    <row r="25" spans="1:5" ht="20.100000000000001" customHeight="1" x14ac:dyDescent="0.25">
      <c r="A25" s="23" t="s">
        <v>30</v>
      </c>
      <c r="B25" s="9">
        <v>1</v>
      </c>
      <c r="C25" s="9">
        <v>3</v>
      </c>
      <c r="D25" s="9">
        <v>2</v>
      </c>
      <c r="E25" s="9">
        <f t="shared" si="0"/>
        <v>6</v>
      </c>
    </row>
    <row r="26" spans="1:5" ht="20.100000000000001" customHeight="1" x14ac:dyDescent="0.25">
      <c r="A26" s="22" t="s">
        <v>43</v>
      </c>
      <c r="B26" s="8">
        <v>1</v>
      </c>
      <c r="C26" s="8">
        <v>1</v>
      </c>
      <c r="D26" s="8">
        <v>1</v>
      </c>
      <c r="E26" s="8">
        <f t="shared" si="0"/>
        <v>3</v>
      </c>
    </row>
    <row r="27" spans="1:5" ht="20.100000000000001" customHeight="1" x14ac:dyDescent="0.25">
      <c r="A27" s="23" t="s">
        <v>31</v>
      </c>
      <c r="B27" s="9">
        <v>1</v>
      </c>
      <c r="C27" s="9"/>
      <c r="D27" s="9">
        <v>1</v>
      </c>
      <c r="E27" s="9">
        <f t="shared" si="0"/>
        <v>2</v>
      </c>
    </row>
    <row r="28" spans="1:5" ht="20.100000000000001" customHeight="1" x14ac:dyDescent="0.25">
      <c r="A28" s="22" t="s">
        <v>32</v>
      </c>
      <c r="B28" s="8">
        <v>1</v>
      </c>
      <c r="C28" s="8">
        <v>3</v>
      </c>
      <c r="D28" s="8">
        <v>2</v>
      </c>
      <c r="E28" s="8">
        <f t="shared" si="0"/>
        <v>6</v>
      </c>
    </row>
    <row r="29" spans="1:5" ht="20.100000000000001" customHeight="1" x14ac:dyDescent="0.25">
      <c r="A29" s="23" t="s">
        <v>33</v>
      </c>
      <c r="B29" s="9">
        <v>1</v>
      </c>
      <c r="C29" s="9">
        <v>3</v>
      </c>
      <c r="D29" s="9">
        <v>1</v>
      </c>
      <c r="E29" s="9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Рейтинг</vt:lpstr>
      <vt:lpstr>Семинар 01.09</vt:lpstr>
      <vt:lpstr>Семинар 22.09</vt:lpstr>
      <vt:lpstr>Семинар 06.10</vt:lpstr>
      <vt:lpstr>Семинар 20.10</vt:lpstr>
      <vt:lpstr>Рейтинг 03.11</vt:lpstr>
      <vt:lpstr>Семинар 01.12</vt:lpstr>
      <vt:lpstr>Семинар 15.12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2011-12-20T15:09:37Z</dcterms:created>
  <dcterms:modified xsi:type="dcterms:W3CDTF">2020-12-29T14:36:40Z</dcterms:modified>
</cp:coreProperties>
</file>